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CANTIDADES" sheetId="1" r:id="rId1"/>
    <sheet name="PRESUPUES OFICIAL" sheetId="2" r:id="rId2"/>
    <sheet name="Hoja3" sheetId="3" r:id="rId3"/>
  </sheets>
  <definedNames>
    <definedName name="_xlnm.Print_Titles" localSheetId="0">'CANTIDADES'!$1:$10</definedName>
    <definedName name="_xlnm.Print_Titles" localSheetId="1">'PRESUPUES OFICIAL'!$1:$10</definedName>
  </definedNames>
  <calcPr fullCalcOnLoad="1"/>
</workbook>
</file>

<file path=xl/sharedStrings.xml><?xml version="1.0" encoding="utf-8"?>
<sst xmlns="http://schemas.openxmlformats.org/spreadsheetml/2006/main" count="339" uniqueCount="119">
  <si>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</si>
  <si>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</si>
  <si>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</si>
  <si>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</si>
  <si>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No.</t>
  </si>
  <si>
    <t>DESCRIPCION</t>
  </si>
  <si>
    <t>UNID.</t>
  </si>
  <si>
    <t>CANT.</t>
  </si>
  <si>
    <t>VR. UNITARIO</t>
  </si>
  <si>
    <t>VR. TOTAL</t>
  </si>
  <si>
    <t>M2</t>
  </si>
  <si>
    <t>ML</t>
  </si>
  <si>
    <t>Protección de cubiertas destapadas utilizando un plástico transparente calibre 6 de ancho = 8.00 mts</t>
  </si>
  <si>
    <t>Bote de escombros</t>
  </si>
  <si>
    <t>M3</t>
  </si>
  <si>
    <t>Aseo general</t>
  </si>
  <si>
    <t>GLOB</t>
  </si>
  <si>
    <t>COSTO DIRECTO</t>
  </si>
  <si>
    <t xml:space="preserve">AUI 25 %  </t>
  </si>
  <si>
    <t>COSTO DIRECTO + COSTO INDERECTO</t>
  </si>
  <si>
    <t>IVA 16% SOBRE UTILIDAD 5%</t>
  </si>
  <si>
    <t>COSTO TOTAL</t>
  </si>
  <si>
    <t>ING. VICTOR HUGO RODRIGUEZ LOPEZ</t>
  </si>
  <si>
    <t>Profesional Universitario</t>
  </si>
  <si>
    <t>Area de Edificios, Construcción y Mantenimiento</t>
  </si>
  <si>
    <t>Desmonte de cubierta, la cual comprende las siguientes actividades:  Desmonte de teja de barro por tramos para ser arrumada en el primer piso, para su posterior reutilización;  desmonte y acarreo de caña brava existente;  Acarreo de escombros;  andamios y equipos de protección para trabajos  en alturas</t>
  </si>
  <si>
    <t xml:space="preserve">PRESUPUESTO OFICIAL PARA LA   OBRA CIVIL A TODO COSTO DEL MANTENIMIENTO, RESTAURACION Y RECUPERACION </t>
  </si>
  <si>
    <t>DE LA  UNIVERSIDAD DEL CAUCA- PRIMERA ETAPA</t>
  </si>
  <si>
    <t>RESTAURACION DE CUBIERTA</t>
  </si>
  <si>
    <t>I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</si>
  <si>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</si>
  <si>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</si>
  <si>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</si>
  <si>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</si>
  <si>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</si>
  <si>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</si>
  <si>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</si>
  <si>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</si>
  <si>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</si>
  <si>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</si>
  <si>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</si>
  <si>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</si>
  <si>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SUBTOTAL CUBIERTA</t>
  </si>
  <si>
    <t>II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</si>
  <si>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</si>
  <si>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</si>
  <si>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</si>
  <si>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</si>
  <si>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</si>
  <si>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</si>
  <si>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</si>
  <si>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</si>
  <si>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</si>
  <si>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</t>
  </si>
  <si>
    <t>Desmontes varios  (páneles, elementos acústicos, entre otros)</t>
  </si>
  <si>
    <t xml:space="preserve">Pintura en vinilo a tres manos </t>
  </si>
  <si>
    <t>Suministro e instalación de fiber sound tipo pyramid de 100 mm x 100 mm, espesor 70 mm</t>
  </si>
  <si>
    <t>Desmonte de lámpara existentes</t>
  </si>
  <si>
    <t>Suministro e instalación de lámpara fluorescente de incrustar en cielo, ITELUX IR 1 x 4/3" ESP 16 C/ 2T8 3241/E1, completa</t>
  </si>
  <si>
    <t>SUBTOTAL INSONORIZACION</t>
  </si>
  <si>
    <t xml:space="preserve">DE CUBIERTA  E INSONORIZACION DE SALONES EN EL EDIFICIO DE LA FACULTAD DE ARTES </t>
  </si>
  <si>
    <t>2.11</t>
  </si>
  <si>
    <t>Suministro e instalación de extractores de bajo ruido 12", monofásico, 110 VAC, caudal de aire: 0.55 m3/s - 1.165 CFM, corriente en amperios = 1.80,  potencia del motor= 34W, 1600 RPM a 110 V</t>
  </si>
  <si>
    <t>Punto eléctrico para funcionamiento de extractores de aire, incluye regata, ductería, cableado, aparato eléctrico, longitud promedio del punto = 5.00 mts</t>
  </si>
  <si>
    <t>Suministro e instalación de ventana fija, construida en aluminio blanco de 1.00 de ancho x 1.20 de alto,  con estructura para sistema proyectante 38-31, incluye empaquetadura y vidrio liso de 5 mm</t>
  </si>
  <si>
    <t>2.12</t>
  </si>
  <si>
    <t>Suministro e instalación de puerta, construida en aluminio blanco de 0,90 de ancho x 2,10 de alto,  con estructura para nave de marco de 3" x 1 1/2", pisavidrio alamo, enchape inferior F06 y vidrio claro de 5 mm parte superior, incluye empaquetadura, chapa de 170 1/4 en mariposa, manija con barra de empuje</t>
  </si>
  <si>
    <t>2.13</t>
  </si>
  <si>
    <t>Construcción de muro liviano en seco, en superboard de espesor 10 mm ambas caras;  con estructura en perfilería de acero galvanizado calibre 24 con sección de 89 mm para los parales;  perfil canal en acero galvanizado calibre 24 con sección de 90 mm entre parales distribuidos a 610 mm entre ejes, sistema de fijación mediante tornillos tipo dry wall, juntas con cinta malla autoadhesiva y masilla, incluye estuco y pintura en vinilo tipo 1 a tres manos ambas caras, el valor por m2 de muro incluye carteras para vanos cuandos ellas existan, de acuerdo a diseño suministrado, altura de muros = 4,00 mts, incluye suministro e instalación de freskasa con papel de 3 1/2"</t>
  </si>
  <si>
    <t>PTO</t>
  </si>
  <si>
    <t>Reubicación de salidas eléctricas, audio y video</t>
  </si>
  <si>
    <t>Construcción de muro liviano en seco, en superboard de espesor 10 mm una cara;  con estructura en perfilería de acero galvanizado calibre 24 con sección de 89 mm para los parales;  perfil canal en acero galvanizado calibre 24 con sección de 90 mm entre parales distribuidos a 610 mm entre ejes, sistema de fijación mediante tornillos tipo dry wall, juntas con cinta malla autoadhesiva y masilla, incluye estuco y pintura en vinilo tipo 1 a tres manos una cara, el valor por m2 de muro incluye carteras para vanos cuandos ellas existan, de acuerdo a diseño suministrado, altura de muros = 4,70 mts, incluye suministro e instalación de freskasa con papel de 3 1/2"</t>
  </si>
  <si>
    <t xml:space="preserve">Pintura en vinilo a tres manos para muros </t>
  </si>
  <si>
    <t>Punto eléctrico, incluye regata, ductería, cableado, aparato eléctrico, longitud promedio del punto = 5.00 mts</t>
  </si>
  <si>
    <t>Construcción de muro liviano en seco, en superboard de espesor 10 mm una cara;  con estructura en perfilería de acero galvanizado calibre 24 con sección de 89 mm para los parales;  perfil canal en acero galvanizado calibre 24 con sección de 90 mm entre parales distribuidos a 610 mm entre ejes, sistema de fijación mediante tornillos tipo dry wall, juntas con cinta malla autoadhesiva y masilla, incluye estuco y pintura en vinilo tipo 1 a tres manos una cara, el valor por m2 de muro incluye carteras para vanos cuandos ellas existan, de acuerdo a diseño suministrado, altura de muros = 4,00 mts, Incluye suministro e instalación de freskasa con papel de 3 1/2"</t>
  </si>
  <si>
    <t xml:space="preserve">Pintura de puertas y ventanas en barnez </t>
  </si>
  <si>
    <t>Desmonte de equipos de audio y video</t>
  </si>
  <si>
    <t xml:space="preserve">Pintura de puertas y ventanas en aceite </t>
  </si>
  <si>
    <t>ARQ. DIEGO ANDRES CASTRO GARCIA</t>
  </si>
  <si>
    <t>Coordinador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</si>
  <si>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</si>
  <si>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</si>
  <si>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</si>
  <si>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</si>
  <si>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</si>
  <si>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</si>
  <si>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</si>
  <si>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</si>
  <si>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</si>
  <si>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</si>
  <si>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</si>
  <si>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</si>
  <si>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</si>
  <si>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</si>
  <si>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</si>
  <si>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</si>
  <si>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</si>
  <si>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</si>
  <si>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</si>
  <si>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</si>
  <si>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 xml:space="preserve">Desmonte de caballete en teja de barro, incluye  desmonte de mortero de pega existente, andamios,  y equipos de protección para trabajos  en alturas, acarreo y bajada al primer piso </t>
  </si>
  <si>
    <t>Suministro e instalacion de teja de asbesto cemento colonial española, dimensiones 1,34 x 1,06, inlcuye ganchos para su fijación,  andamios y equipo de protección para trabajos  en alturas</t>
  </si>
  <si>
    <t>Instalación de teja de barro desmontada en el items No. 1 sobre la teja española, instalando canal y tapa, incluye acarreo del primer piso a la cubierta y reposición de aproximadamente 4 tejas por cada metro cuadrado, incluye andamios y equipo de protección para trabajos  en alturas</t>
  </si>
  <si>
    <t>Instalación de manto edil 3 mm sobre cumbrera de la teja española, ancho = 0.50 mts, incluye riego de asfalto de liga y pegado en caliente, incluye andamios y equipo de protección para trabajos  en alturas</t>
  </si>
  <si>
    <t>Construcción de caballete en teja de barro igual al existente, pegado con mortero 1:3 el cual se le debe aplicar antisol para su respectivo curado, incluye andamios y equipo de protección para trabajos  en alturas</t>
  </si>
  <si>
    <t>Reboque en mortero 1:3 bajo teja de asbesto cemento en los aleros donde se realicen cambios de cubierta, ncluye andamios, y equipo de protección para trabajos  en alturas</t>
  </si>
  <si>
    <t>Reacomodo de madera existente e inmunización de estructura en madera existente, ncluye andamios, accesorios para fijación de madera y equipo de protección para trabajos  en alturas</t>
  </si>
  <si>
    <t>Suministro e instalación de correas de 2" x 5" en madera chanul  inmunizada con merulex, incluye andamios y accesorios para fijación de madera,  incluye andamios,  y equipo de protección para trabajos  en alturas</t>
  </si>
  <si>
    <t>Construcción de cielo falso en Superboard 6 mm, Instalado sobre perfileria rolada calibre 26, cada 40 cm.  Incluye pintura  vinilo Tipo I a tres (3) manos; espesor de lamina de Superboard 6 mm. El cielo falso suspendido con cuelga rigida en angulo galvanizado e instalación de freskasa con papel de 
3 1/2", según diseño</t>
  </si>
  <si>
    <t>Construcción de cielo falso en Superboard 6 mm, Instalado sobre perfileria rolada calibre 26, cada 40 cm.  Incluye pintura  vinilo Tipo I a tres (3) manos; espesor de lamina de Superboard 6 mm. El cielo falso suspendido con cuelga rigida en angulo galvanizado, incluye suministro e instalación de freskasa con papel de 3 1/2", según diseño</t>
  </si>
  <si>
    <t>ACONDICIONAMIENTO E INSONORIZACION ACUSTICA DEL SALON 223 FACULTAD DE ARTES</t>
  </si>
  <si>
    <t>ACONDICIONAMIENTO E INSONORIZACION ACUSTICA DEL SALON  206 FACULTAD DE ARTES</t>
  </si>
  <si>
    <t>ACONDICIONAMIENTO E INSONORIZACION ACUSTICA DE LOS SALONES  110 - 111 - 112 DE LA FACULTAD DE ARTES</t>
  </si>
  <si>
    <t>Octubre de 2010</t>
  </si>
  <si>
    <t>Noviembre  de 2010</t>
  </si>
  <si>
    <t xml:space="preserve">CANTIDADES PARA LA   OBRA CIVIL A TODO COSTO DEL MANTENIMIENTO, RESTAURACION Y RECUPERACION </t>
  </si>
  <si>
    <t>ANEXO 03</t>
  </si>
  <si>
    <t xml:space="preserve">AUI %  </t>
  </si>
  <si>
    <t>IVA 16% SOBRE UTILIDAD %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</si>
</sst>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justify" vertical="justify"/>
    </xf>
    <xf numFmtId="0" fontId="8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justify"/>
    </xf>
    <xf numFmtId="0" fontId="8" fillId="0" borderId="10" xfId="0" applyNumberFormat="1" applyFont="1" applyBorder="1" applyAlignment="1">
      <alignment horizontal="justify" vertical="center"/>
    </xf>
    <xf numFmtId="0" fontId="9" fillId="0" borderId="10" xfId="0" applyFont="1" applyBorder="1" applyAlignment="1">
      <alignment horizontal="justify"/>
    </xf>
    <xf numFmtId="0" fontId="8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/>
    </xf>
    <xf numFmtId="4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55">
      <selection activeCell="B19" sqref="B19"/>
    </sheetView>
  </sheetViews>
  <sheetFormatPr defaultColWidth="11.421875" defaultRowHeight="12.75"/>
  <cols>
    <col min="1" max="1" width="4.28125" style="1" customWidth="1"/>
    <col min="2" max="2" width="49.8515625" style="1" customWidth="1"/>
    <col min="3" max="3" width="7.00390625" style="1" bestFit="1" customWidth="1"/>
    <col min="4" max="4" width="11.00390625" style="4" customWidth="1"/>
    <col min="5" max="5" width="14.421875" style="1" customWidth="1"/>
    <col min="6" max="6" width="18.140625" style="1" customWidth="1"/>
  </cols>
  <sheetData>
    <row r="1" spans="2:4" ht="12.75">
      <c r="B1" s="2" t="s">
        <v>0</v>
      </c>
      <c r="C1" s="2"/>
      <c r="D1" s="3"/>
    </row>
    <row r="2" spans="2:4" ht="12.75">
      <c r="B2" s="2" t="s">
        <v>1</v>
      </c>
      <c r="C2" s="2"/>
      <c r="D2" s="3"/>
    </row>
    <row r="3" spans="2:4" ht="12.75">
      <c r="B3" s="2" t="s">
        <v>2</v>
      </c>
      <c r="C3" s="2"/>
      <c r="D3" s="3"/>
    </row>
    <row r="4" spans="2:3" ht="12.75">
      <c r="B4" s="2" t="s">
        <v>3</v>
      </c>
      <c r="C4" s="2"/>
    </row>
    <row r="5" spans="1:6" s="22" customFormat="1" ht="12.75">
      <c r="A5" s="40" t="s">
        <v>116</v>
      </c>
      <c r="B5" s="40"/>
      <c r="C5" s="40"/>
      <c r="D5" s="40"/>
      <c r="E5" s="40"/>
      <c r="F5" s="40"/>
    </row>
    <row r="6" spans="1:6" ht="12.75">
      <c r="A6" s="5" t="s">
        <v>115</v>
      </c>
      <c r="B6" s="6"/>
      <c r="C6" s="6"/>
      <c r="D6" s="6"/>
      <c r="E6" s="6"/>
      <c r="F6" s="6"/>
    </row>
    <row r="7" spans="1:6" ht="12.75">
      <c r="A7" s="5" t="s">
        <v>60</v>
      </c>
      <c r="B7" s="6"/>
      <c r="C7" s="6"/>
      <c r="D7" s="6"/>
      <c r="E7" s="6"/>
      <c r="F7" s="6"/>
    </row>
    <row r="8" spans="1:6" ht="12.75">
      <c r="A8" s="5" t="s">
        <v>27</v>
      </c>
      <c r="B8" s="6"/>
      <c r="C8" s="6"/>
      <c r="D8" s="6"/>
      <c r="E8" s="6"/>
      <c r="F8" s="6"/>
    </row>
    <row r="9" spans="1:6" ht="12.75">
      <c r="A9" s="5"/>
      <c r="B9" s="5"/>
      <c r="C9" s="5"/>
      <c r="D9" s="5"/>
      <c r="E9" s="41" t="s">
        <v>114</v>
      </c>
      <c r="F9" s="41"/>
    </row>
    <row r="10" spans="1:6" ht="12.75">
      <c r="A10" s="7" t="s">
        <v>4</v>
      </c>
      <c r="B10" s="7" t="s">
        <v>5</v>
      </c>
      <c r="C10" s="7" t="s">
        <v>6</v>
      </c>
      <c r="D10" s="7" t="s">
        <v>7</v>
      </c>
      <c r="E10" s="8" t="s">
        <v>8</v>
      </c>
      <c r="F10" s="8" t="s">
        <v>9</v>
      </c>
    </row>
    <row r="11" spans="1:6" ht="12.75">
      <c r="A11" s="7" t="s">
        <v>29</v>
      </c>
      <c r="B11" s="19" t="s">
        <v>28</v>
      </c>
      <c r="C11" s="7"/>
      <c r="D11" s="7"/>
      <c r="E11" s="8"/>
      <c r="F11" s="8"/>
    </row>
    <row r="12" spans="1:6" ht="99.75">
      <c r="A12" s="16" t="s">
        <v>30</v>
      </c>
      <c r="B12" s="23" t="s">
        <v>25</v>
      </c>
      <c r="C12" s="16" t="s">
        <v>10</v>
      </c>
      <c r="D12" s="17">
        <v>2770</v>
      </c>
      <c r="E12" s="18"/>
      <c r="F12" s="18">
        <f aca="true" t="shared" si="0" ref="F12:F23">+E12*D12</f>
        <v>0</v>
      </c>
    </row>
    <row r="13" spans="1:6" ht="57">
      <c r="A13" s="16" t="s">
        <v>31</v>
      </c>
      <c r="B13" s="23" t="s">
        <v>100</v>
      </c>
      <c r="C13" s="16" t="s">
        <v>11</v>
      </c>
      <c r="D13" s="17">
        <v>192</v>
      </c>
      <c r="E13" s="18"/>
      <c r="F13" s="18">
        <f t="shared" si="0"/>
        <v>0</v>
      </c>
    </row>
    <row r="14" spans="1:6" ht="57">
      <c r="A14" s="16" t="s">
        <v>32</v>
      </c>
      <c r="B14" s="23" t="s">
        <v>101</v>
      </c>
      <c r="C14" s="16" t="s">
        <v>10</v>
      </c>
      <c r="D14" s="17">
        <v>2770</v>
      </c>
      <c r="E14" s="18"/>
      <c r="F14" s="18">
        <f t="shared" si="0"/>
        <v>0</v>
      </c>
    </row>
    <row r="15" spans="1:6" ht="85.5">
      <c r="A15" s="16" t="s">
        <v>33</v>
      </c>
      <c r="B15" s="23" t="s">
        <v>102</v>
      </c>
      <c r="C15" s="16" t="s">
        <v>10</v>
      </c>
      <c r="D15" s="17">
        <v>2770</v>
      </c>
      <c r="E15" s="18"/>
      <c r="F15" s="18">
        <f t="shared" si="0"/>
        <v>0</v>
      </c>
    </row>
    <row r="16" spans="1:6" ht="71.25">
      <c r="A16" s="16" t="s">
        <v>34</v>
      </c>
      <c r="B16" s="23" t="s">
        <v>103</v>
      </c>
      <c r="C16" s="16" t="s">
        <v>11</v>
      </c>
      <c r="D16" s="17">
        <v>192</v>
      </c>
      <c r="E16" s="18"/>
      <c r="F16" s="18">
        <f t="shared" si="0"/>
        <v>0</v>
      </c>
    </row>
    <row r="17" spans="1:6" ht="71.25">
      <c r="A17" s="16" t="s">
        <v>35</v>
      </c>
      <c r="B17" s="23" t="s">
        <v>104</v>
      </c>
      <c r="C17" s="16" t="s">
        <v>11</v>
      </c>
      <c r="D17" s="17">
        <v>192</v>
      </c>
      <c r="E17" s="18"/>
      <c r="F17" s="18">
        <f t="shared" si="0"/>
        <v>0</v>
      </c>
    </row>
    <row r="18" spans="1:6" ht="28.5">
      <c r="A18" s="16" t="s">
        <v>36</v>
      </c>
      <c r="B18" s="23" t="s">
        <v>12</v>
      </c>
      <c r="C18" s="16" t="s">
        <v>10</v>
      </c>
      <c r="D18" s="17">
        <v>120</v>
      </c>
      <c r="E18" s="18"/>
      <c r="F18" s="18">
        <f t="shared" si="0"/>
        <v>0</v>
      </c>
    </row>
    <row r="19" spans="1:6" ht="71.25">
      <c r="A19" s="16" t="s">
        <v>37</v>
      </c>
      <c r="B19" s="23" t="s">
        <v>107</v>
      </c>
      <c r="C19" s="16" t="s">
        <v>11</v>
      </c>
      <c r="D19" s="17">
        <v>1200</v>
      </c>
      <c r="E19" s="18"/>
      <c r="F19" s="18">
        <f t="shared" si="0"/>
        <v>0</v>
      </c>
    </row>
    <row r="20" spans="1:6" ht="57">
      <c r="A20" s="16" t="s">
        <v>38</v>
      </c>
      <c r="B20" s="23" t="s">
        <v>106</v>
      </c>
      <c r="C20" s="16" t="s">
        <v>10</v>
      </c>
      <c r="D20" s="17">
        <v>2770</v>
      </c>
      <c r="E20" s="18"/>
      <c r="F20" s="18">
        <f t="shared" si="0"/>
        <v>0</v>
      </c>
    </row>
    <row r="21" spans="1:6" ht="57">
      <c r="A21" s="16" t="s">
        <v>39</v>
      </c>
      <c r="B21" s="23" t="s">
        <v>105</v>
      </c>
      <c r="C21" s="16" t="s">
        <v>11</v>
      </c>
      <c r="D21" s="17">
        <v>192</v>
      </c>
      <c r="E21" s="18"/>
      <c r="F21" s="18">
        <f t="shared" si="0"/>
        <v>0</v>
      </c>
    </row>
    <row r="22" spans="1:6" ht="14.25">
      <c r="A22" s="16" t="s">
        <v>40</v>
      </c>
      <c r="B22" s="23" t="s">
        <v>13</v>
      </c>
      <c r="C22" s="16" t="s">
        <v>14</v>
      </c>
      <c r="D22" s="17">
        <v>102</v>
      </c>
      <c r="E22" s="18"/>
      <c r="F22" s="18">
        <f t="shared" si="0"/>
        <v>0</v>
      </c>
    </row>
    <row r="23" spans="1:6" ht="14.25">
      <c r="A23" s="16" t="s">
        <v>41</v>
      </c>
      <c r="B23" s="23" t="s">
        <v>15</v>
      </c>
      <c r="C23" s="16" t="s">
        <v>16</v>
      </c>
      <c r="D23" s="17">
        <v>1</v>
      </c>
      <c r="E23" s="18"/>
      <c r="F23" s="18">
        <f t="shared" si="0"/>
        <v>0</v>
      </c>
    </row>
    <row r="24" spans="1:6" ht="15">
      <c r="A24" s="16"/>
      <c r="B24" s="25" t="s">
        <v>42</v>
      </c>
      <c r="C24" s="21"/>
      <c r="D24" s="28"/>
      <c r="E24" s="36"/>
      <c r="F24" s="29">
        <f>SUM(F12:F23)</f>
        <v>0</v>
      </c>
    </row>
    <row r="25" spans="1:6" ht="45">
      <c r="A25" s="16" t="s">
        <v>43</v>
      </c>
      <c r="B25" s="25" t="s">
        <v>112</v>
      </c>
      <c r="C25" s="16"/>
      <c r="D25" s="17"/>
      <c r="E25" s="18"/>
      <c r="F25" s="18"/>
    </row>
    <row r="26" spans="1:6" ht="199.5">
      <c r="A26" s="16" t="s">
        <v>53</v>
      </c>
      <c r="B26" s="23" t="s">
        <v>68</v>
      </c>
      <c r="C26" s="16" t="s">
        <v>10</v>
      </c>
      <c r="D26" s="17">
        <v>30</v>
      </c>
      <c r="E26" s="18"/>
      <c r="F26" s="18">
        <f>+E26*D26</f>
        <v>0</v>
      </c>
    </row>
    <row r="27" spans="1:6" ht="199.5">
      <c r="A27" s="16" t="s">
        <v>44</v>
      </c>
      <c r="B27" s="23" t="s">
        <v>74</v>
      </c>
      <c r="C27" s="16" t="s">
        <v>10</v>
      </c>
      <c r="D27" s="17">
        <v>110</v>
      </c>
      <c r="E27" s="18"/>
      <c r="F27" s="18">
        <f aca="true" t="shared" si="1" ref="F27:F37">+E27*D27</f>
        <v>0</v>
      </c>
    </row>
    <row r="28" spans="1:6" ht="99.75">
      <c r="A28" s="16" t="s">
        <v>45</v>
      </c>
      <c r="B28" s="26" t="s">
        <v>108</v>
      </c>
      <c r="C28" s="16" t="s">
        <v>10</v>
      </c>
      <c r="D28" s="17">
        <v>75</v>
      </c>
      <c r="E28" s="18"/>
      <c r="F28" s="18">
        <f t="shared" si="1"/>
        <v>0</v>
      </c>
    </row>
    <row r="29" spans="1:6" ht="57">
      <c r="A29" s="16" t="s">
        <v>46</v>
      </c>
      <c r="B29" s="23" t="s">
        <v>62</v>
      </c>
      <c r="C29" s="16" t="s">
        <v>6</v>
      </c>
      <c r="D29" s="17">
        <v>6</v>
      </c>
      <c r="E29" s="18"/>
      <c r="F29" s="18">
        <f t="shared" si="1"/>
        <v>0</v>
      </c>
    </row>
    <row r="30" spans="1:6" ht="42.75">
      <c r="A30" s="16" t="s">
        <v>47</v>
      </c>
      <c r="B30" s="23" t="s">
        <v>63</v>
      </c>
      <c r="C30" s="16" t="s">
        <v>6</v>
      </c>
      <c r="D30" s="17">
        <v>6</v>
      </c>
      <c r="E30" s="18"/>
      <c r="F30" s="18">
        <f t="shared" si="1"/>
        <v>0</v>
      </c>
    </row>
    <row r="31" spans="1:6" ht="28.5">
      <c r="A31" s="16" t="s">
        <v>48</v>
      </c>
      <c r="B31" s="23" t="s">
        <v>54</v>
      </c>
      <c r="C31" s="16" t="s">
        <v>16</v>
      </c>
      <c r="D31" s="17">
        <v>1</v>
      </c>
      <c r="E31" s="18"/>
      <c r="F31" s="18">
        <f t="shared" si="1"/>
        <v>0</v>
      </c>
    </row>
    <row r="32" spans="1:6" ht="14.25">
      <c r="A32" s="16" t="s">
        <v>49</v>
      </c>
      <c r="B32" s="23" t="s">
        <v>55</v>
      </c>
      <c r="C32" s="16" t="s">
        <v>10</v>
      </c>
      <c r="D32" s="17">
        <v>150</v>
      </c>
      <c r="E32" s="18"/>
      <c r="F32" s="18">
        <f t="shared" si="1"/>
        <v>0</v>
      </c>
    </row>
    <row r="33" spans="1:6" ht="28.5">
      <c r="A33" s="16" t="s">
        <v>50</v>
      </c>
      <c r="B33" s="23" t="s">
        <v>56</v>
      </c>
      <c r="C33" s="16" t="s">
        <v>6</v>
      </c>
      <c r="D33" s="17">
        <v>24</v>
      </c>
      <c r="E33" s="18"/>
      <c r="F33" s="18">
        <f t="shared" si="1"/>
        <v>0</v>
      </c>
    </row>
    <row r="34" spans="1:6" ht="14.25">
      <c r="A34" s="16" t="s">
        <v>51</v>
      </c>
      <c r="B34" s="23" t="s">
        <v>57</v>
      </c>
      <c r="C34" s="16" t="s">
        <v>6</v>
      </c>
      <c r="D34" s="17">
        <v>6</v>
      </c>
      <c r="E34" s="18"/>
      <c r="F34" s="18">
        <f t="shared" si="1"/>
        <v>0</v>
      </c>
    </row>
    <row r="35" spans="1:6" ht="14.25">
      <c r="A35" s="16" t="s">
        <v>52</v>
      </c>
      <c r="B35" s="23" t="s">
        <v>70</v>
      </c>
      <c r="C35" s="16" t="s">
        <v>69</v>
      </c>
      <c r="D35" s="17">
        <v>18</v>
      </c>
      <c r="E35" s="18"/>
      <c r="F35" s="18">
        <f t="shared" si="1"/>
        <v>0</v>
      </c>
    </row>
    <row r="36" spans="1:6" s="22" customFormat="1" ht="42.75">
      <c r="A36" s="16" t="s">
        <v>61</v>
      </c>
      <c r="B36" s="20" t="s">
        <v>58</v>
      </c>
      <c r="C36" s="21" t="s">
        <v>6</v>
      </c>
      <c r="D36" s="17">
        <v>9</v>
      </c>
      <c r="E36" s="36"/>
      <c r="F36" s="18">
        <f t="shared" si="1"/>
        <v>0</v>
      </c>
    </row>
    <row r="37" spans="1:6" ht="42.75">
      <c r="A37" s="16"/>
      <c r="B37" s="23" t="s">
        <v>73</v>
      </c>
      <c r="C37" s="21" t="s">
        <v>6</v>
      </c>
      <c r="D37" s="17">
        <v>9</v>
      </c>
      <c r="E37" s="36"/>
      <c r="F37" s="18">
        <f t="shared" si="1"/>
        <v>0</v>
      </c>
    </row>
    <row r="38" spans="1:6" ht="57">
      <c r="A38" s="16" t="s">
        <v>65</v>
      </c>
      <c r="B38" s="20" t="s">
        <v>64</v>
      </c>
      <c r="C38" s="21" t="s">
        <v>6</v>
      </c>
      <c r="D38" s="17">
        <v>6</v>
      </c>
      <c r="E38" s="36"/>
      <c r="F38" s="18">
        <f>+E38*D38</f>
        <v>0</v>
      </c>
    </row>
    <row r="39" spans="1:6" ht="99.75">
      <c r="A39" s="16" t="s">
        <v>67</v>
      </c>
      <c r="B39" s="20" t="s">
        <v>66</v>
      </c>
      <c r="C39" s="21" t="s">
        <v>6</v>
      </c>
      <c r="D39" s="17">
        <v>3</v>
      </c>
      <c r="E39" s="36"/>
      <c r="F39" s="18">
        <f>+E39*D39</f>
        <v>0</v>
      </c>
    </row>
    <row r="40" spans="1:6" ht="14.25">
      <c r="A40" s="16"/>
      <c r="B40" s="20" t="s">
        <v>75</v>
      </c>
      <c r="C40" s="21" t="s">
        <v>6</v>
      </c>
      <c r="D40" s="17">
        <v>9</v>
      </c>
      <c r="E40" s="36"/>
      <c r="F40" s="18">
        <f>+E40*D40</f>
        <v>0</v>
      </c>
    </row>
    <row r="41" spans="1:6" ht="45">
      <c r="A41" s="16"/>
      <c r="B41" s="25" t="s">
        <v>110</v>
      </c>
      <c r="C41" s="21"/>
      <c r="D41" s="17"/>
      <c r="E41" s="36"/>
      <c r="F41" s="18"/>
    </row>
    <row r="42" spans="1:6" ht="199.5">
      <c r="A42" s="16" t="s">
        <v>80</v>
      </c>
      <c r="B42" s="23" t="s">
        <v>71</v>
      </c>
      <c r="C42" s="16" t="s">
        <v>10</v>
      </c>
      <c r="D42" s="17">
        <v>110</v>
      </c>
      <c r="E42" s="18"/>
      <c r="F42" s="18">
        <f aca="true" t="shared" si="2" ref="F42:F51">+E42*D42</f>
        <v>0</v>
      </c>
    </row>
    <row r="43" spans="1:6" ht="99.75">
      <c r="A43" s="16" t="s">
        <v>81</v>
      </c>
      <c r="B43" s="24" t="s">
        <v>109</v>
      </c>
      <c r="C43" s="16" t="s">
        <v>10</v>
      </c>
      <c r="D43" s="17">
        <v>86</v>
      </c>
      <c r="E43" s="18"/>
      <c r="F43" s="18">
        <f t="shared" si="2"/>
        <v>0</v>
      </c>
    </row>
    <row r="44" spans="1:6" ht="28.5">
      <c r="A44" s="16" t="s">
        <v>82</v>
      </c>
      <c r="B44" s="23" t="s">
        <v>56</v>
      </c>
      <c r="C44" s="16" t="s">
        <v>6</v>
      </c>
      <c r="D44" s="17">
        <v>48</v>
      </c>
      <c r="E44" s="18"/>
      <c r="F44" s="18">
        <f t="shared" si="2"/>
        <v>0</v>
      </c>
    </row>
    <row r="45" spans="1:6" ht="14.25">
      <c r="A45" s="16" t="s">
        <v>83</v>
      </c>
      <c r="B45" s="23" t="s">
        <v>70</v>
      </c>
      <c r="C45" s="16" t="s">
        <v>69</v>
      </c>
      <c r="D45" s="17">
        <v>22</v>
      </c>
      <c r="E45" s="18"/>
      <c r="F45" s="18">
        <f t="shared" si="2"/>
        <v>0</v>
      </c>
    </row>
    <row r="46" spans="1:6" ht="14.25">
      <c r="A46" s="16" t="s">
        <v>84</v>
      </c>
      <c r="B46" s="23" t="s">
        <v>76</v>
      </c>
      <c r="C46" s="16" t="s">
        <v>16</v>
      </c>
      <c r="D46" s="17">
        <v>1</v>
      </c>
      <c r="E46" s="18"/>
      <c r="F46" s="18">
        <f t="shared" si="2"/>
        <v>0</v>
      </c>
    </row>
    <row r="47" spans="1:6" ht="14.25">
      <c r="A47" s="16" t="s">
        <v>85</v>
      </c>
      <c r="B47" s="23" t="s">
        <v>57</v>
      </c>
      <c r="C47" s="16" t="s">
        <v>6</v>
      </c>
      <c r="D47" s="17">
        <v>10</v>
      </c>
      <c r="E47" s="18"/>
      <c r="F47" s="18">
        <f t="shared" si="2"/>
        <v>0</v>
      </c>
    </row>
    <row r="48" spans="1:6" ht="42.75">
      <c r="A48" s="16" t="s">
        <v>86</v>
      </c>
      <c r="B48" s="20" t="s">
        <v>58</v>
      </c>
      <c r="C48" s="21" t="s">
        <v>6</v>
      </c>
      <c r="D48" s="17">
        <v>10</v>
      </c>
      <c r="E48" s="36"/>
      <c r="F48" s="18">
        <f t="shared" si="2"/>
        <v>0</v>
      </c>
    </row>
    <row r="49" spans="1:6" ht="42.75">
      <c r="A49" s="16" t="s">
        <v>87</v>
      </c>
      <c r="B49" s="23" t="s">
        <v>73</v>
      </c>
      <c r="C49" s="21" t="s">
        <v>6</v>
      </c>
      <c r="D49" s="17">
        <v>10</v>
      </c>
      <c r="E49" s="36"/>
      <c r="F49" s="18">
        <f t="shared" si="2"/>
        <v>0</v>
      </c>
    </row>
    <row r="50" spans="1:6" ht="14.25">
      <c r="A50" s="16" t="s">
        <v>88</v>
      </c>
      <c r="B50" s="23" t="s">
        <v>72</v>
      </c>
      <c r="C50" s="16" t="s">
        <v>10</v>
      </c>
      <c r="D50" s="17">
        <v>105</v>
      </c>
      <c r="E50" s="18"/>
      <c r="F50" s="18">
        <f t="shared" si="2"/>
        <v>0</v>
      </c>
    </row>
    <row r="51" spans="1:6" ht="14.25">
      <c r="A51" s="16" t="s">
        <v>89</v>
      </c>
      <c r="B51" s="20" t="s">
        <v>77</v>
      </c>
      <c r="C51" s="21" t="s">
        <v>6</v>
      </c>
      <c r="D51" s="17">
        <v>9</v>
      </c>
      <c r="E51" s="36"/>
      <c r="F51" s="18">
        <f t="shared" si="2"/>
        <v>0</v>
      </c>
    </row>
    <row r="52" spans="1:6" ht="45">
      <c r="A52" s="16"/>
      <c r="B52" s="25" t="s">
        <v>111</v>
      </c>
      <c r="C52" s="21"/>
      <c r="D52" s="17"/>
      <c r="E52" s="36"/>
      <c r="F52" s="18"/>
    </row>
    <row r="53" spans="1:6" ht="199.5">
      <c r="A53" s="16" t="s">
        <v>90</v>
      </c>
      <c r="B53" s="23" t="s">
        <v>71</v>
      </c>
      <c r="C53" s="16" t="s">
        <v>10</v>
      </c>
      <c r="D53" s="17">
        <v>58</v>
      </c>
      <c r="E53" s="18"/>
      <c r="F53" s="18">
        <f aca="true" t="shared" si="3" ref="F53:F62">+E53*D53</f>
        <v>0</v>
      </c>
    </row>
    <row r="54" spans="1:6" ht="99.75">
      <c r="A54" s="16" t="s">
        <v>91</v>
      </c>
      <c r="B54" s="24" t="s">
        <v>109</v>
      </c>
      <c r="C54" s="16" t="s">
        <v>10</v>
      </c>
      <c r="D54" s="17">
        <v>60</v>
      </c>
      <c r="E54" s="18"/>
      <c r="F54" s="18">
        <f t="shared" si="3"/>
        <v>0</v>
      </c>
    </row>
    <row r="55" spans="1:6" ht="28.5">
      <c r="A55" s="16" t="s">
        <v>92</v>
      </c>
      <c r="B55" s="23" t="s">
        <v>54</v>
      </c>
      <c r="C55" s="16" t="s">
        <v>16</v>
      </c>
      <c r="D55" s="17">
        <v>1</v>
      </c>
      <c r="E55" s="18"/>
      <c r="F55" s="18">
        <f t="shared" si="3"/>
        <v>0</v>
      </c>
    </row>
    <row r="56" spans="1:6" ht="14.25">
      <c r="A56" s="16" t="s">
        <v>93</v>
      </c>
      <c r="B56" s="23" t="s">
        <v>72</v>
      </c>
      <c r="C56" s="16" t="s">
        <v>10</v>
      </c>
      <c r="D56" s="17">
        <v>72</v>
      </c>
      <c r="E56" s="18"/>
      <c r="F56" s="18">
        <f t="shared" si="3"/>
        <v>0</v>
      </c>
    </row>
    <row r="57" spans="1:6" ht="28.5">
      <c r="A57" s="16" t="s">
        <v>94</v>
      </c>
      <c r="B57" s="23" t="s">
        <v>56</v>
      </c>
      <c r="C57" s="16" t="s">
        <v>6</v>
      </c>
      <c r="D57" s="17">
        <v>29</v>
      </c>
      <c r="E57" s="18"/>
      <c r="F57" s="18">
        <f t="shared" si="3"/>
        <v>0</v>
      </c>
    </row>
    <row r="58" spans="1:6" ht="14.25">
      <c r="A58" s="16" t="s">
        <v>95</v>
      </c>
      <c r="B58" s="23" t="s">
        <v>70</v>
      </c>
      <c r="C58" s="16" t="s">
        <v>69</v>
      </c>
      <c r="D58" s="17">
        <v>18</v>
      </c>
      <c r="E58" s="18"/>
      <c r="F58" s="18">
        <f t="shared" si="3"/>
        <v>0</v>
      </c>
    </row>
    <row r="59" spans="1:6" ht="14.25">
      <c r="A59" s="16" t="s">
        <v>96</v>
      </c>
      <c r="B59" s="23" t="s">
        <v>57</v>
      </c>
      <c r="C59" s="16" t="s">
        <v>6</v>
      </c>
      <c r="D59" s="17">
        <v>8</v>
      </c>
      <c r="E59" s="18"/>
      <c r="F59" s="18">
        <f t="shared" si="3"/>
        <v>0</v>
      </c>
    </row>
    <row r="60" spans="1:6" ht="42.75">
      <c r="A60" s="16" t="s">
        <v>97</v>
      </c>
      <c r="B60" s="20" t="s">
        <v>58</v>
      </c>
      <c r="C60" s="21" t="s">
        <v>6</v>
      </c>
      <c r="D60" s="17">
        <v>8</v>
      </c>
      <c r="E60" s="36"/>
      <c r="F60" s="18">
        <f t="shared" si="3"/>
        <v>0</v>
      </c>
    </row>
    <row r="61" spans="1:6" ht="42.75">
      <c r="A61" s="16" t="s">
        <v>98</v>
      </c>
      <c r="B61" s="23" t="s">
        <v>73</v>
      </c>
      <c r="C61" s="21" t="s">
        <v>6</v>
      </c>
      <c r="D61" s="17">
        <v>8</v>
      </c>
      <c r="E61" s="36"/>
      <c r="F61" s="18">
        <f t="shared" si="3"/>
        <v>0</v>
      </c>
    </row>
    <row r="62" spans="1:6" ht="14.25">
      <c r="A62" s="16" t="s">
        <v>99</v>
      </c>
      <c r="B62" s="20" t="s">
        <v>77</v>
      </c>
      <c r="C62" s="21" t="s">
        <v>6</v>
      </c>
      <c r="D62" s="17">
        <v>5</v>
      </c>
      <c r="E62" s="36"/>
      <c r="F62" s="18">
        <f t="shared" si="3"/>
        <v>0</v>
      </c>
    </row>
    <row r="63" spans="1:6" ht="15">
      <c r="A63" s="30"/>
      <c r="B63" s="25" t="s">
        <v>59</v>
      </c>
      <c r="C63" s="30"/>
      <c r="D63" s="31"/>
      <c r="E63" s="29"/>
      <c r="F63" s="29">
        <f>SUM(F25:F62)</f>
        <v>0</v>
      </c>
    </row>
    <row r="64" spans="1:6" ht="15">
      <c r="A64" s="32"/>
      <c r="B64" s="25" t="s">
        <v>17</v>
      </c>
      <c r="C64" s="30"/>
      <c r="D64" s="30"/>
      <c r="E64" s="29"/>
      <c r="F64" s="29">
        <f>+F63+F24</f>
        <v>0</v>
      </c>
    </row>
    <row r="65" spans="1:6" ht="15">
      <c r="A65" s="34"/>
      <c r="B65" s="33" t="s">
        <v>117</v>
      </c>
      <c r="C65" s="30"/>
      <c r="D65" s="33"/>
      <c r="E65" s="35"/>
      <c r="F65" s="35">
        <f>+F64*0</f>
        <v>0</v>
      </c>
    </row>
    <row r="66" spans="1:6" ht="15">
      <c r="A66" s="34"/>
      <c r="B66" s="33" t="s">
        <v>19</v>
      </c>
      <c r="C66" s="30"/>
      <c r="D66" s="33"/>
      <c r="E66" s="35"/>
      <c r="F66" s="35">
        <f>+F65+F64</f>
        <v>0</v>
      </c>
    </row>
    <row r="67" spans="1:6" ht="15">
      <c r="A67" s="34"/>
      <c r="B67" s="33" t="s">
        <v>118</v>
      </c>
      <c r="C67" s="30"/>
      <c r="D67" s="33"/>
      <c r="E67" s="35"/>
      <c r="F67" s="35">
        <f>+(F63*0.16)*0</f>
        <v>0</v>
      </c>
    </row>
    <row r="68" spans="1:6" ht="15.75">
      <c r="A68" s="34"/>
      <c r="B68" s="38" t="s">
        <v>21</v>
      </c>
      <c r="C68" s="39"/>
      <c r="D68" s="38"/>
      <c r="E68" s="15"/>
      <c r="F68" s="15">
        <f>+F67+F66</f>
        <v>0</v>
      </c>
    </row>
    <row r="69" spans="1:6" ht="12.75">
      <c r="A69" s="9"/>
      <c r="B69" s="10"/>
      <c r="C69" s="11"/>
      <c r="D69" s="10"/>
      <c r="E69" s="12"/>
      <c r="F69" s="12"/>
    </row>
    <row r="70" spans="1:6" ht="12.75">
      <c r="A70" s="9"/>
      <c r="B70" s="10"/>
      <c r="C70" s="11"/>
      <c r="D70" s="10"/>
      <c r="E70" s="12"/>
      <c r="F70" s="12"/>
    </row>
    <row r="71" spans="1:6" ht="12.75">
      <c r="A71" s="9"/>
      <c r="B71" s="10"/>
      <c r="C71" s="11"/>
      <c r="D71" s="10"/>
      <c r="E71" s="12"/>
      <c r="F71" s="12"/>
    </row>
    <row r="72" spans="1:6" ht="12.75">
      <c r="A72" s="9"/>
      <c r="B72" s="10"/>
      <c r="C72" s="11"/>
      <c r="D72" s="10"/>
      <c r="E72" s="12"/>
      <c r="F72" s="12"/>
    </row>
    <row r="73" spans="1:6" ht="12.75">
      <c r="A73" s="9"/>
      <c r="B73" s="10"/>
      <c r="C73" s="11"/>
      <c r="D73" s="10"/>
      <c r="E73" s="12"/>
      <c r="F73" s="12"/>
    </row>
    <row r="74" spans="2:3" ht="12.75">
      <c r="B74" s="13"/>
      <c r="C74" s="4"/>
    </row>
    <row r="75" spans="1:6" ht="12.75">
      <c r="A75" s="14"/>
      <c r="B75" s="14"/>
      <c r="C75" s="14"/>
      <c r="D75" s="14"/>
      <c r="E75" s="14"/>
      <c r="F75" s="14"/>
    </row>
    <row r="76" spans="1:6" ht="12.75">
      <c r="A76" s="14"/>
      <c r="B76" s="14"/>
      <c r="C76" s="14"/>
      <c r="D76" s="14"/>
      <c r="E76" s="14"/>
      <c r="F76" s="14"/>
    </row>
    <row r="77" spans="1:6" ht="12.75">
      <c r="A77" s="14"/>
      <c r="B77" s="14"/>
      <c r="C77" s="14"/>
      <c r="D77" s="14"/>
      <c r="E77" s="14"/>
      <c r="F77" s="14"/>
    </row>
    <row r="78" spans="2:6" ht="12.75">
      <c r="B78" s="42"/>
      <c r="C78" s="42"/>
      <c r="D78" s="42"/>
      <c r="E78"/>
      <c r="F78"/>
    </row>
    <row r="79" spans="2:3" ht="12.75">
      <c r="B79" s="13"/>
      <c r="C79" s="4"/>
    </row>
    <row r="80" spans="2:3" ht="12.75">
      <c r="B80" s="13"/>
      <c r="C80" s="4"/>
    </row>
    <row r="81" spans="2:3" ht="12.75">
      <c r="B81" s="13"/>
      <c r="C81" s="4"/>
    </row>
    <row r="82" spans="2:3" ht="12.75">
      <c r="B82" s="13"/>
      <c r="C82" s="4"/>
    </row>
    <row r="83" spans="2:3" ht="12.75">
      <c r="B83" s="13"/>
      <c r="C83" s="4"/>
    </row>
    <row r="84" spans="2:3" ht="12.75">
      <c r="B84" s="13"/>
      <c r="C84" s="4"/>
    </row>
    <row r="85" spans="2:3" ht="12.75">
      <c r="B85" s="13"/>
      <c r="C85" s="4"/>
    </row>
    <row r="86" spans="2:3" ht="12.75">
      <c r="B86" s="13"/>
      <c r="C86" s="4"/>
    </row>
    <row r="87" spans="2:3" ht="12.75">
      <c r="B87" s="13"/>
      <c r="C87" s="4"/>
    </row>
    <row r="88" spans="2:3" ht="12.75">
      <c r="B88" s="13"/>
      <c r="C88" s="4"/>
    </row>
    <row r="89" spans="2:3" ht="12.75">
      <c r="B89" s="13"/>
      <c r="C89" s="4"/>
    </row>
    <row r="90" spans="2:3" ht="12.75">
      <c r="B90" s="13"/>
      <c r="C90" s="4"/>
    </row>
    <row r="91" spans="2:3" ht="12.75">
      <c r="B91" s="13"/>
      <c r="C91" s="4"/>
    </row>
    <row r="92" spans="2:3" ht="12.75">
      <c r="B92" s="13"/>
      <c r="C92" s="4"/>
    </row>
    <row r="93" spans="2:3" ht="12.75">
      <c r="B93" s="13"/>
      <c r="C93" s="4"/>
    </row>
    <row r="94" spans="2:3" ht="12.75">
      <c r="B94" s="13"/>
      <c r="C94" s="4"/>
    </row>
    <row r="95" spans="2:3" ht="12.75">
      <c r="B95" s="13"/>
      <c r="C95" s="4"/>
    </row>
    <row r="96" spans="2:3" ht="12.75">
      <c r="B96" s="13"/>
      <c r="C96" s="4"/>
    </row>
    <row r="97" spans="2:3" ht="12.75">
      <c r="B97" s="13"/>
      <c r="C97" s="4"/>
    </row>
    <row r="98" spans="2:3" ht="12.75">
      <c r="B98" s="13"/>
      <c r="C98" s="4"/>
    </row>
    <row r="99" spans="2:3" ht="12.75">
      <c r="B99" s="13"/>
      <c r="C99" s="4"/>
    </row>
    <row r="100" spans="2:3" ht="12.75">
      <c r="B100" s="13"/>
      <c r="C100" s="4"/>
    </row>
    <row r="101" spans="2:3" ht="12.75">
      <c r="B101" s="13"/>
      <c r="C101" s="4"/>
    </row>
    <row r="102" spans="2:3" ht="12.75">
      <c r="B102" s="13"/>
      <c r="C102" s="4"/>
    </row>
    <row r="103" spans="2:3" ht="12.75">
      <c r="B103" s="13"/>
      <c r="C103" s="4"/>
    </row>
    <row r="104" spans="2:3" ht="12.75">
      <c r="B104" s="13"/>
      <c r="C104" s="4"/>
    </row>
    <row r="105" spans="2:3" ht="12.75">
      <c r="B105" s="13"/>
      <c r="C105" s="4"/>
    </row>
    <row r="106" spans="2:3" ht="12.75">
      <c r="B106" s="13"/>
      <c r="C106" s="4"/>
    </row>
    <row r="107" spans="2:3" ht="12.75">
      <c r="B107" s="13"/>
      <c r="C107" s="4"/>
    </row>
    <row r="108" spans="2:3" ht="12.75">
      <c r="B108" s="13"/>
      <c r="C108" s="4"/>
    </row>
    <row r="109" spans="2:3" ht="12.75">
      <c r="B109" s="13"/>
      <c r="C109" s="4"/>
    </row>
    <row r="110" spans="2:3" ht="12.75">
      <c r="B110" s="13"/>
      <c r="C110" s="4"/>
    </row>
    <row r="111" spans="2:3" ht="12.75">
      <c r="B111" s="13"/>
      <c r="C111" s="4"/>
    </row>
    <row r="112" spans="2:3" ht="12.75">
      <c r="B112" s="13"/>
      <c r="C112" s="4"/>
    </row>
    <row r="113" spans="2:3" ht="12.75">
      <c r="B113" s="13"/>
      <c r="C113" s="4"/>
    </row>
    <row r="114" spans="2:3" ht="12.75">
      <c r="B114" s="13"/>
      <c r="C114" s="4"/>
    </row>
    <row r="115" spans="2:3" ht="12.75">
      <c r="B115" s="13"/>
      <c r="C115" s="4"/>
    </row>
    <row r="116" spans="2:3" ht="12.75">
      <c r="B116" s="13"/>
      <c r="C116" s="4"/>
    </row>
    <row r="117" spans="2:3" ht="12.75">
      <c r="B117" s="13"/>
      <c r="C117" s="4"/>
    </row>
    <row r="118" spans="2:3" ht="12.75">
      <c r="B118" s="13"/>
      <c r="C118" s="4"/>
    </row>
    <row r="119" spans="2:3" ht="12.75">
      <c r="B119" s="13"/>
      <c r="C119" s="4"/>
    </row>
    <row r="120" spans="2:3" ht="12.75">
      <c r="B120" s="13"/>
      <c r="C120" s="4"/>
    </row>
    <row r="121" spans="2:3" ht="12.75">
      <c r="B121" s="13"/>
      <c r="C121" s="4"/>
    </row>
    <row r="122" spans="2:3" ht="12.75">
      <c r="B122" s="13"/>
      <c r="C122" s="4"/>
    </row>
    <row r="123" spans="2:3" ht="12.75">
      <c r="B123" s="13"/>
      <c r="C123" s="4"/>
    </row>
    <row r="124" spans="2:3" ht="12.75">
      <c r="B124" s="13"/>
      <c r="C124" s="4"/>
    </row>
    <row r="125" spans="2:3" ht="12.75">
      <c r="B125" s="13"/>
      <c r="C125" s="4"/>
    </row>
    <row r="126" spans="2:3" ht="12.75">
      <c r="B126" s="13"/>
      <c r="C126" s="4"/>
    </row>
    <row r="127" spans="2:3" ht="12.75">
      <c r="B127" s="13"/>
      <c r="C127" s="4"/>
    </row>
    <row r="128" spans="2:3" ht="12.75">
      <c r="B128" s="13"/>
      <c r="C128" s="4"/>
    </row>
    <row r="129" spans="2:3" ht="12.75">
      <c r="B129" s="13"/>
      <c r="C129" s="4"/>
    </row>
    <row r="130" spans="2:3" ht="12.75">
      <c r="B130" s="13"/>
      <c r="C130" s="4"/>
    </row>
    <row r="131" spans="2:3" ht="12.75">
      <c r="B131" s="13"/>
      <c r="C131" s="4"/>
    </row>
    <row r="132" spans="2:3" ht="12.75">
      <c r="B132" s="13"/>
      <c r="C132" s="4"/>
    </row>
    <row r="133" spans="2:3" ht="12.75">
      <c r="B133" s="13"/>
      <c r="C133" s="4"/>
    </row>
    <row r="134" spans="2:3" ht="12.75">
      <c r="B134" s="13"/>
      <c r="C134" s="4"/>
    </row>
    <row r="135" spans="2:3" ht="12.75">
      <c r="B135" s="13"/>
      <c r="C135" s="4"/>
    </row>
    <row r="136" spans="2:3" ht="12.75">
      <c r="B136" s="13"/>
      <c r="C136" s="4"/>
    </row>
    <row r="137" spans="2:3" ht="12.75">
      <c r="B137" s="13"/>
      <c r="C137" s="4"/>
    </row>
    <row r="138" spans="2:3" ht="12.75">
      <c r="B138" s="13"/>
      <c r="C138" s="4"/>
    </row>
    <row r="139" spans="2:3" ht="12.75">
      <c r="B139" s="13"/>
      <c r="C139" s="4"/>
    </row>
    <row r="140" spans="2:3" ht="12.75">
      <c r="B140" s="13"/>
      <c r="C140" s="4"/>
    </row>
    <row r="141" spans="2:3" ht="12.75">
      <c r="B141" s="13"/>
      <c r="C141" s="4"/>
    </row>
    <row r="142" spans="2:3" ht="12.75">
      <c r="B142" s="13"/>
      <c r="C142" s="4"/>
    </row>
    <row r="143" spans="2:3" ht="12.75">
      <c r="B143" s="13"/>
      <c r="C143" s="4"/>
    </row>
    <row r="144" spans="2:3" ht="12.75">
      <c r="B144" s="13"/>
      <c r="C144" s="4"/>
    </row>
    <row r="145" spans="2:3" ht="12.75">
      <c r="B145" s="13"/>
      <c r="C145" s="4"/>
    </row>
    <row r="146" spans="2:3" ht="12.75">
      <c r="B146" s="13"/>
      <c r="C146" s="4"/>
    </row>
    <row r="147" spans="2:3" ht="12.75">
      <c r="B147" s="13"/>
      <c r="C147" s="4"/>
    </row>
    <row r="148" spans="2:3" ht="12.75">
      <c r="B148" s="13"/>
      <c r="C148" s="4"/>
    </row>
    <row r="149" spans="2:3" ht="12.75">
      <c r="B149" s="13"/>
      <c r="C149" s="4"/>
    </row>
    <row r="150" spans="2:3" ht="12.75">
      <c r="B150" s="13"/>
      <c r="C150" s="4"/>
    </row>
    <row r="151" spans="2:3" ht="12.75">
      <c r="B151" s="13"/>
      <c r="C151" s="4"/>
    </row>
    <row r="152" spans="2:3" ht="12.75">
      <c r="B152" s="13"/>
      <c r="C152" s="4"/>
    </row>
    <row r="153" spans="2:3" ht="12.75">
      <c r="B153" s="13"/>
      <c r="C153" s="4"/>
    </row>
    <row r="154" spans="2:3" ht="12.75">
      <c r="B154" s="13"/>
      <c r="C154" s="4"/>
    </row>
    <row r="155" spans="2:3" ht="12.75">
      <c r="B155" s="13"/>
      <c r="C155" s="4"/>
    </row>
    <row r="156" spans="2:3" ht="12.75">
      <c r="B156" s="13"/>
      <c r="C156" s="4"/>
    </row>
    <row r="157" spans="2:3" ht="12.75">
      <c r="B157" s="13"/>
      <c r="C157" s="13"/>
    </row>
    <row r="158" spans="2:3" ht="12.75">
      <c r="B158" s="13"/>
      <c r="C158" s="13"/>
    </row>
    <row r="159" spans="2:3" ht="12.75">
      <c r="B159" s="13"/>
      <c r="C159" s="13"/>
    </row>
    <row r="160" spans="2:3" ht="12.75">
      <c r="B160" s="13"/>
      <c r="C160" s="13"/>
    </row>
    <row r="161" spans="2:3" ht="12.75">
      <c r="B161" s="13"/>
      <c r="C161" s="13"/>
    </row>
    <row r="162" spans="2:3" ht="12.75">
      <c r="B162" s="13"/>
      <c r="C162" s="13"/>
    </row>
    <row r="163" spans="2:3" ht="12.75">
      <c r="B163" s="13"/>
      <c r="C163" s="13"/>
    </row>
    <row r="164" spans="2:3" ht="12.75">
      <c r="B164" s="13"/>
      <c r="C164" s="13"/>
    </row>
    <row r="165" spans="2:3" ht="12.75">
      <c r="B165" s="13"/>
      <c r="C165" s="13"/>
    </row>
    <row r="166" spans="2:3" ht="12.75">
      <c r="B166" s="13"/>
      <c r="C166" s="13"/>
    </row>
    <row r="167" spans="2:3" ht="12.75">
      <c r="B167" s="13"/>
      <c r="C167" s="13"/>
    </row>
    <row r="168" spans="2:3" ht="12.75">
      <c r="B168" s="13"/>
      <c r="C168" s="13"/>
    </row>
    <row r="169" spans="2:3" ht="12.75">
      <c r="B169" s="13"/>
      <c r="C169" s="13"/>
    </row>
    <row r="170" spans="2:3" ht="12.75">
      <c r="B170" s="13"/>
      <c r="C170" s="13"/>
    </row>
    <row r="171" spans="2:3" ht="12.75">
      <c r="B171" s="13"/>
      <c r="C171" s="13"/>
    </row>
    <row r="172" spans="2:3" ht="12.75">
      <c r="B172" s="13"/>
      <c r="C172" s="13"/>
    </row>
    <row r="173" spans="2:3" ht="12.75">
      <c r="B173" s="13"/>
      <c r="C173" s="13"/>
    </row>
    <row r="174" spans="2:3" ht="12.75">
      <c r="B174" s="13"/>
      <c r="C174" s="13"/>
    </row>
    <row r="175" spans="2:3" ht="12.75">
      <c r="B175" s="13"/>
      <c r="C175" s="13"/>
    </row>
    <row r="176" spans="2:3" ht="12.75">
      <c r="B176" s="13"/>
      <c r="C176" s="13"/>
    </row>
    <row r="177" spans="2:3" ht="12.75">
      <c r="B177" s="13"/>
      <c r="C177" s="13"/>
    </row>
    <row r="178" spans="2:3" ht="12.75">
      <c r="B178" s="13"/>
      <c r="C178" s="13"/>
    </row>
    <row r="179" spans="2:3" ht="12.75">
      <c r="B179" s="13"/>
      <c r="C179" s="13"/>
    </row>
    <row r="180" spans="2:3" ht="12.75">
      <c r="B180" s="13"/>
      <c r="C180" s="13"/>
    </row>
    <row r="181" spans="2:3" ht="12.75">
      <c r="B181" s="13"/>
      <c r="C181" s="13"/>
    </row>
    <row r="182" spans="2:3" ht="12.75">
      <c r="B182" s="13"/>
      <c r="C182" s="13"/>
    </row>
    <row r="183" spans="2:3" ht="12.75">
      <c r="B183" s="13"/>
      <c r="C183" s="13"/>
    </row>
    <row r="184" spans="2:3" ht="12.75">
      <c r="B184" s="13"/>
      <c r="C184" s="13"/>
    </row>
  </sheetData>
  <sheetProtection/>
  <mergeCells count="3">
    <mergeCell ref="A5:F5"/>
    <mergeCell ref="E9:F9"/>
    <mergeCell ref="B78:D78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4.28125" style="1" customWidth="1"/>
    <col min="2" max="2" width="49.8515625" style="1" customWidth="1"/>
    <col min="3" max="3" width="7.00390625" style="1" bestFit="1" customWidth="1"/>
    <col min="4" max="4" width="11.00390625" style="4" customWidth="1"/>
    <col min="5" max="5" width="14.421875" style="1" customWidth="1"/>
    <col min="6" max="6" width="18.140625" style="1" customWidth="1"/>
  </cols>
  <sheetData>
    <row r="1" spans="2:4" ht="12.75">
      <c r="B1" s="2" t="s">
        <v>0</v>
      </c>
      <c r="C1" s="2"/>
      <c r="D1" s="3"/>
    </row>
    <row r="2" spans="2:4" ht="12.75">
      <c r="B2" s="2" t="s">
        <v>1</v>
      </c>
      <c r="C2" s="2"/>
      <c r="D2" s="3"/>
    </row>
    <row r="3" spans="2:4" ht="12.75">
      <c r="B3" s="2" t="s">
        <v>2</v>
      </c>
      <c r="C3" s="2"/>
      <c r="D3" s="3"/>
    </row>
    <row r="4" spans="2:3" ht="12.75">
      <c r="B4" s="2" t="s">
        <v>3</v>
      </c>
      <c r="C4" s="2"/>
    </row>
    <row r="5" spans="2:3" ht="12.75">
      <c r="B5" s="2"/>
      <c r="C5" s="2"/>
    </row>
    <row r="6" spans="1:6" ht="12.75">
      <c r="A6" s="5" t="s">
        <v>26</v>
      </c>
      <c r="B6" s="6"/>
      <c r="C6" s="6"/>
      <c r="D6" s="6"/>
      <c r="E6" s="6"/>
      <c r="F6" s="6"/>
    </row>
    <row r="7" spans="1:6" ht="12.75">
      <c r="A7" s="5" t="s">
        <v>60</v>
      </c>
      <c r="B7" s="6"/>
      <c r="C7" s="6"/>
      <c r="D7" s="6"/>
      <c r="E7" s="6"/>
      <c r="F7" s="6"/>
    </row>
    <row r="8" spans="1:6" ht="12.75">
      <c r="A8" s="5" t="s">
        <v>27</v>
      </c>
      <c r="B8" s="6"/>
      <c r="C8" s="6"/>
      <c r="D8" s="6"/>
      <c r="E8" s="6"/>
      <c r="F8" s="6"/>
    </row>
    <row r="9" spans="1:6" ht="12.75">
      <c r="A9" s="5"/>
      <c r="B9" s="5"/>
      <c r="C9" s="5"/>
      <c r="D9" s="5"/>
      <c r="E9" s="41" t="s">
        <v>113</v>
      </c>
      <c r="F9" s="41"/>
    </row>
    <row r="10" spans="1:6" ht="12.75">
      <c r="A10" s="7" t="s">
        <v>4</v>
      </c>
      <c r="B10" s="7" t="s">
        <v>5</v>
      </c>
      <c r="C10" s="7" t="s">
        <v>6</v>
      </c>
      <c r="D10" s="7" t="s">
        <v>7</v>
      </c>
      <c r="E10" s="8" t="s">
        <v>8</v>
      </c>
      <c r="F10" s="8" t="s">
        <v>9</v>
      </c>
    </row>
    <row r="11" spans="1:6" ht="12.75">
      <c r="A11" s="7" t="s">
        <v>29</v>
      </c>
      <c r="B11" s="19" t="s">
        <v>28</v>
      </c>
      <c r="C11" s="7"/>
      <c r="D11" s="7"/>
      <c r="E11" s="8"/>
      <c r="F11" s="8"/>
    </row>
    <row r="12" spans="1:6" ht="99.75">
      <c r="A12" s="16" t="s">
        <v>30</v>
      </c>
      <c r="B12" s="23" t="s">
        <v>25</v>
      </c>
      <c r="C12" s="16" t="s">
        <v>10</v>
      </c>
      <c r="D12" s="17">
        <v>2770</v>
      </c>
      <c r="E12" s="18">
        <v>6200</v>
      </c>
      <c r="F12" s="18">
        <f aca="true" t="shared" si="0" ref="F12:F23">+E12*D12</f>
        <v>17174000</v>
      </c>
    </row>
    <row r="13" spans="1:6" ht="57">
      <c r="A13" s="16" t="s">
        <v>31</v>
      </c>
      <c r="B13" s="23" t="s">
        <v>100</v>
      </c>
      <c r="C13" s="16" t="s">
        <v>11</v>
      </c>
      <c r="D13" s="17">
        <v>192</v>
      </c>
      <c r="E13" s="18">
        <v>3100</v>
      </c>
      <c r="F13" s="18">
        <f t="shared" si="0"/>
        <v>595200</v>
      </c>
    </row>
    <row r="14" spans="1:6" ht="57">
      <c r="A14" s="16" t="s">
        <v>32</v>
      </c>
      <c r="B14" s="23" t="s">
        <v>101</v>
      </c>
      <c r="C14" s="16" t="s">
        <v>10</v>
      </c>
      <c r="D14" s="17">
        <v>2770</v>
      </c>
      <c r="E14" s="18">
        <v>31995</v>
      </c>
      <c r="F14" s="18">
        <f t="shared" si="0"/>
        <v>88626150</v>
      </c>
    </row>
    <row r="15" spans="1:6" ht="85.5">
      <c r="A15" s="16" t="s">
        <v>33</v>
      </c>
      <c r="B15" s="23" t="s">
        <v>102</v>
      </c>
      <c r="C15" s="16" t="s">
        <v>10</v>
      </c>
      <c r="D15" s="17">
        <v>2770</v>
      </c>
      <c r="E15" s="18">
        <v>5995</v>
      </c>
      <c r="F15" s="18">
        <f t="shared" si="0"/>
        <v>16606150</v>
      </c>
    </row>
    <row r="16" spans="1:6" ht="71.25">
      <c r="A16" s="16" t="s">
        <v>34</v>
      </c>
      <c r="B16" s="23" t="s">
        <v>103</v>
      </c>
      <c r="C16" s="16" t="s">
        <v>11</v>
      </c>
      <c r="D16" s="17">
        <v>192</v>
      </c>
      <c r="E16" s="18">
        <v>18965</v>
      </c>
      <c r="F16" s="18">
        <f t="shared" si="0"/>
        <v>3641280</v>
      </c>
    </row>
    <row r="17" spans="1:6" ht="71.25">
      <c r="A17" s="16" t="s">
        <v>35</v>
      </c>
      <c r="B17" s="23" t="s">
        <v>104</v>
      </c>
      <c r="C17" s="16" t="s">
        <v>11</v>
      </c>
      <c r="D17" s="17">
        <v>192</v>
      </c>
      <c r="E17" s="18">
        <v>13192</v>
      </c>
      <c r="F17" s="18">
        <f t="shared" si="0"/>
        <v>2532864</v>
      </c>
    </row>
    <row r="18" spans="1:6" ht="28.5">
      <c r="A18" s="16" t="s">
        <v>36</v>
      </c>
      <c r="B18" s="23" t="s">
        <v>12</v>
      </c>
      <c r="C18" s="16" t="s">
        <v>10</v>
      </c>
      <c r="D18" s="17">
        <v>120</v>
      </c>
      <c r="E18" s="18">
        <v>4046</v>
      </c>
      <c r="F18" s="18">
        <f t="shared" si="0"/>
        <v>485520</v>
      </c>
    </row>
    <row r="19" spans="1:6" ht="71.25">
      <c r="A19" s="16" t="s">
        <v>37</v>
      </c>
      <c r="B19" s="23" t="s">
        <v>107</v>
      </c>
      <c r="C19" s="16" t="s">
        <v>11</v>
      </c>
      <c r="D19" s="17">
        <v>1200</v>
      </c>
      <c r="E19" s="18">
        <v>7718</v>
      </c>
      <c r="F19" s="18">
        <f t="shared" si="0"/>
        <v>9261600</v>
      </c>
    </row>
    <row r="20" spans="1:6" ht="57">
      <c r="A20" s="16" t="s">
        <v>38</v>
      </c>
      <c r="B20" s="23" t="s">
        <v>106</v>
      </c>
      <c r="C20" s="16" t="s">
        <v>10</v>
      </c>
      <c r="D20" s="17">
        <v>2770</v>
      </c>
      <c r="E20" s="18">
        <v>2100</v>
      </c>
      <c r="F20" s="18">
        <f t="shared" si="0"/>
        <v>5817000</v>
      </c>
    </row>
    <row r="21" spans="1:6" ht="57">
      <c r="A21" s="16" t="s">
        <v>39</v>
      </c>
      <c r="B21" s="23" t="s">
        <v>105</v>
      </c>
      <c r="C21" s="16" t="s">
        <v>11</v>
      </c>
      <c r="D21" s="17">
        <v>192</v>
      </c>
      <c r="E21" s="18">
        <v>6721</v>
      </c>
      <c r="F21" s="18">
        <f t="shared" si="0"/>
        <v>1290432</v>
      </c>
    </row>
    <row r="22" spans="1:6" ht="14.25">
      <c r="A22" s="16" t="s">
        <v>40</v>
      </c>
      <c r="B22" s="23" t="s">
        <v>13</v>
      </c>
      <c r="C22" s="16" t="s">
        <v>14</v>
      </c>
      <c r="D22" s="17">
        <v>102</v>
      </c>
      <c r="E22" s="18">
        <v>12500</v>
      </c>
      <c r="F22" s="18">
        <f t="shared" si="0"/>
        <v>1275000</v>
      </c>
    </row>
    <row r="23" spans="1:6" ht="14.25">
      <c r="A23" s="16" t="s">
        <v>41</v>
      </c>
      <c r="B23" s="23" t="s">
        <v>15</v>
      </c>
      <c r="C23" s="16" t="s">
        <v>16</v>
      </c>
      <c r="D23" s="17">
        <v>1</v>
      </c>
      <c r="E23" s="18">
        <v>134600</v>
      </c>
      <c r="F23" s="18">
        <f t="shared" si="0"/>
        <v>134600</v>
      </c>
    </row>
    <row r="24" spans="1:6" ht="15">
      <c r="A24" s="16"/>
      <c r="B24" s="25" t="s">
        <v>42</v>
      </c>
      <c r="C24" s="21"/>
      <c r="D24" s="28"/>
      <c r="E24" s="36"/>
      <c r="F24" s="29">
        <f>SUM(F12:F23)</f>
        <v>147439796</v>
      </c>
    </row>
    <row r="25" spans="1:6" ht="45">
      <c r="A25" s="16" t="s">
        <v>43</v>
      </c>
      <c r="B25" s="25" t="s">
        <v>112</v>
      </c>
      <c r="C25" s="16"/>
      <c r="D25" s="17"/>
      <c r="E25" s="18"/>
      <c r="F25" s="18"/>
    </row>
    <row r="26" spans="1:6" ht="199.5">
      <c r="A26" s="16" t="s">
        <v>53</v>
      </c>
      <c r="B26" s="23" t="s">
        <v>68</v>
      </c>
      <c r="C26" s="16" t="s">
        <v>10</v>
      </c>
      <c r="D26" s="17">
        <v>30</v>
      </c>
      <c r="E26" s="18">
        <v>104766</v>
      </c>
      <c r="F26" s="18">
        <f>+E26*D26</f>
        <v>3142980</v>
      </c>
    </row>
    <row r="27" spans="1:6" ht="199.5">
      <c r="A27" s="16" t="s">
        <v>44</v>
      </c>
      <c r="B27" s="23" t="s">
        <v>74</v>
      </c>
      <c r="C27" s="16" t="s">
        <v>10</v>
      </c>
      <c r="D27" s="17">
        <v>110</v>
      </c>
      <c r="E27" s="18">
        <v>74910</v>
      </c>
      <c r="F27" s="18">
        <f aca="true" t="shared" si="1" ref="F27:F37">+E27*D27</f>
        <v>8240100</v>
      </c>
    </row>
    <row r="28" spans="1:6" ht="99.75">
      <c r="A28" s="16" t="s">
        <v>45</v>
      </c>
      <c r="B28" s="26" t="s">
        <v>108</v>
      </c>
      <c r="C28" s="16" t="s">
        <v>10</v>
      </c>
      <c r="D28" s="17">
        <v>75</v>
      </c>
      <c r="E28" s="18">
        <f>50399+12910</f>
        <v>63309</v>
      </c>
      <c r="F28" s="18">
        <f t="shared" si="1"/>
        <v>4748175</v>
      </c>
    </row>
    <row r="29" spans="1:6" ht="57">
      <c r="A29" s="16" t="s">
        <v>46</v>
      </c>
      <c r="B29" s="23" t="s">
        <v>62</v>
      </c>
      <c r="C29" s="16" t="s">
        <v>6</v>
      </c>
      <c r="D29" s="17">
        <v>6</v>
      </c>
      <c r="E29" s="18">
        <v>470000</v>
      </c>
      <c r="F29" s="18">
        <f t="shared" si="1"/>
        <v>2820000</v>
      </c>
    </row>
    <row r="30" spans="1:6" ht="42.75">
      <c r="A30" s="16" t="s">
        <v>47</v>
      </c>
      <c r="B30" s="23" t="s">
        <v>63</v>
      </c>
      <c r="C30" s="16" t="s">
        <v>6</v>
      </c>
      <c r="D30" s="17">
        <v>6</v>
      </c>
      <c r="E30" s="18">
        <v>66100</v>
      </c>
      <c r="F30" s="18">
        <f t="shared" si="1"/>
        <v>396600</v>
      </c>
    </row>
    <row r="31" spans="1:6" ht="28.5">
      <c r="A31" s="16" t="s">
        <v>48</v>
      </c>
      <c r="B31" s="23" t="s">
        <v>54</v>
      </c>
      <c r="C31" s="16" t="s">
        <v>16</v>
      </c>
      <c r="D31" s="17">
        <v>1</v>
      </c>
      <c r="E31" s="18">
        <v>95000</v>
      </c>
      <c r="F31" s="18">
        <f t="shared" si="1"/>
        <v>95000</v>
      </c>
    </row>
    <row r="32" spans="1:6" ht="14.25">
      <c r="A32" s="16" t="s">
        <v>49</v>
      </c>
      <c r="B32" s="23" t="s">
        <v>55</v>
      </c>
      <c r="C32" s="16" t="s">
        <v>10</v>
      </c>
      <c r="D32" s="17">
        <v>150</v>
      </c>
      <c r="E32" s="18">
        <v>6287</v>
      </c>
      <c r="F32" s="18">
        <f t="shared" si="1"/>
        <v>943050</v>
      </c>
    </row>
    <row r="33" spans="1:6" ht="28.5">
      <c r="A33" s="16" t="s">
        <v>50</v>
      </c>
      <c r="B33" s="23" t="s">
        <v>56</v>
      </c>
      <c r="C33" s="16" t="s">
        <v>6</v>
      </c>
      <c r="D33" s="17">
        <v>24</v>
      </c>
      <c r="E33" s="18">
        <v>132668</v>
      </c>
      <c r="F33" s="18">
        <f t="shared" si="1"/>
        <v>3184032</v>
      </c>
    </row>
    <row r="34" spans="1:6" ht="14.25">
      <c r="A34" s="16" t="s">
        <v>51</v>
      </c>
      <c r="B34" s="23" t="s">
        <v>57</v>
      </c>
      <c r="C34" s="16" t="s">
        <v>6</v>
      </c>
      <c r="D34" s="17">
        <v>6</v>
      </c>
      <c r="E34" s="18">
        <v>10000</v>
      </c>
      <c r="F34" s="18">
        <f t="shared" si="1"/>
        <v>60000</v>
      </c>
    </row>
    <row r="35" spans="1:6" ht="14.25">
      <c r="A35" s="16" t="s">
        <v>52</v>
      </c>
      <c r="B35" s="23" t="s">
        <v>70</v>
      </c>
      <c r="C35" s="16" t="s">
        <v>69</v>
      </c>
      <c r="D35" s="17">
        <v>18</v>
      </c>
      <c r="E35" s="18">
        <v>66100</v>
      </c>
      <c r="F35" s="18">
        <f t="shared" si="1"/>
        <v>1189800</v>
      </c>
    </row>
    <row r="36" spans="1:6" ht="42.75">
      <c r="A36" s="16" t="s">
        <v>61</v>
      </c>
      <c r="B36" s="20" t="s">
        <v>58</v>
      </c>
      <c r="C36" s="21" t="s">
        <v>6</v>
      </c>
      <c r="D36" s="17">
        <v>9</v>
      </c>
      <c r="E36" s="36">
        <v>190000</v>
      </c>
      <c r="F36" s="18">
        <f t="shared" si="1"/>
        <v>1710000</v>
      </c>
    </row>
    <row r="37" spans="1:6" ht="42.75">
      <c r="A37" s="16"/>
      <c r="B37" s="23" t="s">
        <v>73</v>
      </c>
      <c r="C37" s="21" t="s">
        <v>6</v>
      </c>
      <c r="D37" s="17">
        <v>9</v>
      </c>
      <c r="E37" s="36">
        <v>66100</v>
      </c>
      <c r="F37" s="18">
        <f t="shared" si="1"/>
        <v>594900</v>
      </c>
    </row>
    <row r="38" spans="1:6" ht="57">
      <c r="A38" s="16" t="s">
        <v>65</v>
      </c>
      <c r="B38" s="20" t="s">
        <v>64</v>
      </c>
      <c r="C38" s="21" t="s">
        <v>6</v>
      </c>
      <c r="D38" s="17">
        <v>6</v>
      </c>
      <c r="E38" s="36">
        <v>210000</v>
      </c>
      <c r="F38" s="18">
        <f>+E38*D38</f>
        <v>1260000</v>
      </c>
    </row>
    <row r="39" spans="1:6" ht="99.75">
      <c r="A39" s="16" t="s">
        <v>67</v>
      </c>
      <c r="B39" s="20" t="s">
        <v>66</v>
      </c>
      <c r="C39" s="21" t="s">
        <v>6</v>
      </c>
      <c r="D39" s="17">
        <v>3</v>
      </c>
      <c r="E39" s="36">
        <v>485000</v>
      </c>
      <c r="F39" s="18">
        <f>+E39*D39</f>
        <v>1455000</v>
      </c>
    </row>
    <row r="40" spans="1:6" ht="14.25">
      <c r="A40" s="16"/>
      <c r="B40" s="20" t="s">
        <v>75</v>
      </c>
      <c r="C40" s="21" t="s">
        <v>6</v>
      </c>
      <c r="D40" s="17">
        <v>9</v>
      </c>
      <c r="E40" s="36">
        <v>25500</v>
      </c>
      <c r="F40" s="18">
        <f>+E40*D40</f>
        <v>229500</v>
      </c>
    </row>
    <row r="41" spans="1:6" ht="45">
      <c r="A41" s="16"/>
      <c r="B41" s="25" t="s">
        <v>110</v>
      </c>
      <c r="C41" s="21"/>
      <c r="D41" s="17"/>
      <c r="E41" s="36"/>
      <c r="F41" s="18"/>
    </row>
    <row r="42" spans="1:6" ht="199.5">
      <c r="A42" s="16" t="s">
        <v>80</v>
      </c>
      <c r="B42" s="23" t="s">
        <v>71</v>
      </c>
      <c r="C42" s="16" t="s">
        <v>10</v>
      </c>
      <c r="D42" s="17">
        <v>110</v>
      </c>
      <c r="E42" s="18">
        <v>74910</v>
      </c>
      <c r="F42" s="18">
        <f aca="true" t="shared" si="2" ref="F42:F51">+E42*D42</f>
        <v>8240100</v>
      </c>
    </row>
    <row r="43" spans="1:6" ht="99.75">
      <c r="A43" s="16" t="s">
        <v>81</v>
      </c>
      <c r="B43" s="24" t="s">
        <v>109</v>
      </c>
      <c r="C43" s="16" t="s">
        <v>10</v>
      </c>
      <c r="D43" s="17">
        <v>86</v>
      </c>
      <c r="E43" s="18">
        <f>50399+12910</f>
        <v>63309</v>
      </c>
      <c r="F43" s="18">
        <f t="shared" si="2"/>
        <v>5444574</v>
      </c>
    </row>
    <row r="44" spans="1:6" ht="28.5">
      <c r="A44" s="16" t="s">
        <v>82</v>
      </c>
      <c r="B44" s="23" t="s">
        <v>56</v>
      </c>
      <c r="C44" s="16" t="s">
        <v>6</v>
      </c>
      <c r="D44" s="17">
        <v>48</v>
      </c>
      <c r="E44" s="18">
        <v>132668</v>
      </c>
      <c r="F44" s="18">
        <f t="shared" si="2"/>
        <v>6368064</v>
      </c>
    </row>
    <row r="45" spans="1:6" ht="14.25">
      <c r="A45" s="16" t="s">
        <v>83</v>
      </c>
      <c r="B45" s="23" t="s">
        <v>70</v>
      </c>
      <c r="C45" s="16" t="s">
        <v>69</v>
      </c>
      <c r="D45" s="17">
        <v>22</v>
      </c>
      <c r="E45" s="18">
        <v>66100</v>
      </c>
      <c r="F45" s="18">
        <f t="shared" si="2"/>
        <v>1454200</v>
      </c>
    </row>
    <row r="46" spans="1:6" ht="14.25">
      <c r="A46" s="16" t="s">
        <v>84</v>
      </c>
      <c r="B46" s="23" t="s">
        <v>76</v>
      </c>
      <c r="C46" s="16" t="s">
        <v>16</v>
      </c>
      <c r="D46" s="17">
        <v>1</v>
      </c>
      <c r="E46" s="18">
        <v>50000</v>
      </c>
      <c r="F46" s="18">
        <f t="shared" si="2"/>
        <v>50000</v>
      </c>
    </row>
    <row r="47" spans="1:6" ht="14.25">
      <c r="A47" s="16" t="s">
        <v>85</v>
      </c>
      <c r="B47" s="23" t="s">
        <v>57</v>
      </c>
      <c r="C47" s="16" t="s">
        <v>6</v>
      </c>
      <c r="D47" s="17">
        <v>10</v>
      </c>
      <c r="E47" s="18">
        <v>10000</v>
      </c>
      <c r="F47" s="18">
        <f t="shared" si="2"/>
        <v>100000</v>
      </c>
    </row>
    <row r="48" spans="1:6" ht="42.75">
      <c r="A48" s="16" t="s">
        <v>86</v>
      </c>
      <c r="B48" s="20" t="s">
        <v>58</v>
      </c>
      <c r="C48" s="21" t="s">
        <v>6</v>
      </c>
      <c r="D48" s="17">
        <v>10</v>
      </c>
      <c r="E48" s="36">
        <v>190000</v>
      </c>
      <c r="F48" s="18">
        <f t="shared" si="2"/>
        <v>1900000</v>
      </c>
    </row>
    <row r="49" spans="1:6" ht="42.75">
      <c r="A49" s="16" t="s">
        <v>87</v>
      </c>
      <c r="B49" s="23" t="s">
        <v>73</v>
      </c>
      <c r="C49" s="21" t="s">
        <v>6</v>
      </c>
      <c r="D49" s="17">
        <v>10</v>
      </c>
      <c r="E49" s="36">
        <v>66100</v>
      </c>
      <c r="F49" s="18">
        <f t="shared" si="2"/>
        <v>661000</v>
      </c>
    </row>
    <row r="50" spans="1:6" ht="14.25">
      <c r="A50" s="16" t="s">
        <v>88</v>
      </c>
      <c r="B50" s="23" t="s">
        <v>72</v>
      </c>
      <c r="C50" s="16" t="s">
        <v>10</v>
      </c>
      <c r="D50" s="17">
        <v>105</v>
      </c>
      <c r="E50" s="18">
        <v>6287</v>
      </c>
      <c r="F50" s="18">
        <f t="shared" si="2"/>
        <v>660135</v>
      </c>
    </row>
    <row r="51" spans="1:6" ht="14.25">
      <c r="A51" s="16" t="s">
        <v>89</v>
      </c>
      <c r="B51" s="20" t="s">
        <v>77</v>
      </c>
      <c r="C51" s="21" t="s">
        <v>6</v>
      </c>
      <c r="D51" s="17">
        <v>9</v>
      </c>
      <c r="E51" s="36">
        <v>25500</v>
      </c>
      <c r="F51" s="18">
        <f t="shared" si="2"/>
        <v>229500</v>
      </c>
    </row>
    <row r="52" spans="1:6" ht="45">
      <c r="A52" s="16"/>
      <c r="B52" s="25" t="s">
        <v>111</v>
      </c>
      <c r="C52" s="21"/>
      <c r="D52" s="17"/>
      <c r="E52" s="36"/>
      <c r="F52" s="18"/>
    </row>
    <row r="53" spans="1:6" ht="199.5">
      <c r="A53" s="16" t="s">
        <v>90</v>
      </c>
      <c r="B53" s="23" t="s">
        <v>71</v>
      </c>
      <c r="C53" s="16" t="s">
        <v>10</v>
      </c>
      <c r="D53" s="17">
        <v>58</v>
      </c>
      <c r="E53" s="18">
        <v>74910</v>
      </c>
      <c r="F53" s="18">
        <f aca="true" t="shared" si="3" ref="F53:F62">+E53*D53</f>
        <v>4344780</v>
      </c>
    </row>
    <row r="54" spans="1:6" ht="99.75">
      <c r="A54" s="16" t="s">
        <v>91</v>
      </c>
      <c r="B54" s="24" t="s">
        <v>109</v>
      </c>
      <c r="C54" s="16" t="s">
        <v>10</v>
      </c>
      <c r="D54" s="17">
        <v>60</v>
      </c>
      <c r="E54" s="18">
        <f>50399+12910</f>
        <v>63309</v>
      </c>
      <c r="F54" s="18">
        <f t="shared" si="3"/>
        <v>3798540</v>
      </c>
    </row>
    <row r="55" spans="1:6" ht="28.5">
      <c r="A55" s="16" t="s">
        <v>92</v>
      </c>
      <c r="B55" s="23" t="s">
        <v>54</v>
      </c>
      <c r="C55" s="16" t="s">
        <v>16</v>
      </c>
      <c r="D55" s="17">
        <v>1</v>
      </c>
      <c r="E55" s="18">
        <v>95000</v>
      </c>
      <c r="F55" s="18">
        <f t="shared" si="3"/>
        <v>95000</v>
      </c>
    </row>
    <row r="56" spans="1:6" ht="14.25">
      <c r="A56" s="16" t="s">
        <v>93</v>
      </c>
      <c r="B56" s="23" t="s">
        <v>72</v>
      </c>
      <c r="C56" s="16" t="s">
        <v>10</v>
      </c>
      <c r="D56" s="17">
        <v>72</v>
      </c>
      <c r="E56" s="18">
        <v>6287</v>
      </c>
      <c r="F56" s="18">
        <f t="shared" si="3"/>
        <v>452664</v>
      </c>
    </row>
    <row r="57" spans="1:6" ht="28.5">
      <c r="A57" s="16" t="s">
        <v>94</v>
      </c>
      <c r="B57" s="23" t="s">
        <v>56</v>
      </c>
      <c r="C57" s="16" t="s">
        <v>6</v>
      </c>
      <c r="D57" s="17">
        <v>29</v>
      </c>
      <c r="E57" s="18">
        <v>132668</v>
      </c>
      <c r="F57" s="18">
        <f t="shared" si="3"/>
        <v>3847372</v>
      </c>
    </row>
    <row r="58" spans="1:6" ht="14.25">
      <c r="A58" s="16" t="s">
        <v>95</v>
      </c>
      <c r="B58" s="23" t="s">
        <v>70</v>
      </c>
      <c r="C58" s="16" t="s">
        <v>69</v>
      </c>
      <c r="D58" s="17">
        <v>18</v>
      </c>
      <c r="E58" s="18">
        <v>66100</v>
      </c>
      <c r="F58" s="18">
        <f t="shared" si="3"/>
        <v>1189800</v>
      </c>
    </row>
    <row r="59" spans="1:6" ht="14.25">
      <c r="A59" s="16" t="s">
        <v>96</v>
      </c>
      <c r="B59" s="23" t="s">
        <v>57</v>
      </c>
      <c r="C59" s="16" t="s">
        <v>6</v>
      </c>
      <c r="D59" s="17">
        <v>8</v>
      </c>
      <c r="E59" s="18">
        <v>10000</v>
      </c>
      <c r="F59" s="18">
        <f t="shared" si="3"/>
        <v>80000</v>
      </c>
    </row>
    <row r="60" spans="1:6" ht="42.75">
      <c r="A60" s="16" t="s">
        <v>97</v>
      </c>
      <c r="B60" s="20" t="s">
        <v>58</v>
      </c>
      <c r="C60" s="21" t="s">
        <v>6</v>
      </c>
      <c r="D60" s="17">
        <v>8</v>
      </c>
      <c r="E60" s="36">
        <v>190000</v>
      </c>
      <c r="F60" s="18">
        <f t="shared" si="3"/>
        <v>1520000</v>
      </c>
    </row>
    <row r="61" spans="1:6" ht="42.75">
      <c r="A61" s="16" t="s">
        <v>98</v>
      </c>
      <c r="B61" s="23" t="s">
        <v>73</v>
      </c>
      <c r="C61" s="21" t="s">
        <v>6</v>
      </c>
      <c r="D61" s="17">
        <v>8</v>
      </c>
      <c r="E61" s="36">
        <v>66100</v>
      </c>
      <c r="F61" s="18">
        <f t="shared" si="3"/>
        <v>528800</v>
      </c>
    </row>
    <row r="62" spans="1:6" ht="14.25">
      <c r="A62" s="16" t="s">
        <v>99</v>
      </c>
      <c r="B62" s="20" t="s">
        <v>77</v>
      </c>
      <c r="C62" s="21" t="s">
        <v>6</v>
      </c>
      <c r="D62" s="17">
        <v>5</v>
      </c>
      <c r="E62" s="36">
        <v>25500</v>
      </c>
      <c r="F62" s="18">
        <f t="shared" si="3"/>
        <v>127500</v>
      </c>
    </row>
    <row r="63" spans="1:6" s="37" customFormat="1" ht="15">
      <c r="A63" s="30"/>
      <c r="B63" s="25" t="s">
        <v>59</v>
      </c>
      <c r="C63" s="30"/>
      <c r="D63" s="31"/>
      <c r="E63" s="29"/>
      <c r="F63" s="29">
        <f>SUM(F25:F62)</f>
        <v>71161166</v>
      </c>
    </row>
    <row r="64" spans="1:6" s="37" customFormat="1" ht="15">
      <c r="A64" s="32"/>
      <c r="B64" s="25" t="s">
        <v>17</v>
      </c>
      <c r="C64" s="30"/>
      <c r="D64" s="30"/>
      <c r="E64" s="29"/>
      <c r="F64" s="29">
        <f>+F63+F24</f>
        <v>218600962</v>
      </c>
    </row>
    <row r="65" spans="1:6" s="37" customFormat="1" ht="15">
      <c r="A65" s="34"/>
      <c r="B65" s="33" t="s">
        <v>18</v>
      </c>
      <c r="C65" s="30"/>
      <c r="D65" s="33"/>
      <c r="E65" s="35"/>
      <c r="F65" s="35">
        <f>+F64*0.25</f>
        <v>54650240.5</v>
      </c>
    </row>
    <row r="66" spans="1:6" s="37" customFormat="1" ht="15">
      <c r="A66" s="34"/>
      <c r="B66" s="33" t="s">
        <v>19</v>
      </c>
      <c r="C66" s="30"/>
      <c r="D66" s="33"/>
      <c r="E66" s="35"/>
      <c r="F66" s="35">
        <f>+F65+F64</f>
        <v>273251202.5</v>
      </c>
    </row>
    <row r="67" spans="1:6" s="37" customFormat="1" ht="15">
      <c r="A67" s="34"/>
      <c r="B67" s="33" t="s">
        <v>20</v>
      </c>
      <c r="C67" s="30"/>
      <c r="D67" s="33"/>
      <c r="E67" s="35"/>
      <c r="F67" s="35">
        <v>1748797</v>
      </c>
    </row>
    <row r="68" spans="1:6" s="37" customFormat="1" ht="15.75">
      <c r="A68" s="34"/>
      <c r="B68" s="38" t="s">
        <v>21</v>
      </c>
      <c r="C68" s="39"/>
      <c r="D68" s="38"/>
      <c r="E68" s="15"/>
      <c r="F68" s="15">
        <f>+F67+F66</f>
        <v>274999999.5</v>
      </c>
    </row>
    <row r="69" spans="1:6" ht="12.75">
      <c r="A69" s="9"/>
      <c r="B69" s="10"/>
      <c r="C69" s="11"/>
      <c r="D69" s="10"/>
      <c r="E69" s="12"/>
      <c r="F69" s="12"/>
    </row>
    <row r="70" spans="1:6" ht="12.75">
      <c r="A70" s="9"/>
      <c r="B70" s="10"/>
      <c r="C70" s="11"/>
      <c r="D70" s="10"/>
      <c r="E70" s="12"/>
      <c r="F70" s="12"/>
    </row>
    <row r="71" spans="1:6" ht="12.75">
      <c r="A71" s="9"/>
      <c r="B71" s="10"/>
      <c r="C71" s="11"/>
      <c r="D71" s="10"/>
      <c r="E71" s="12"/>
      <c r="F71" s="12"/>
    </row>
    <row r="72" spans="1:6" ht="12.75">
      <c r="A72" s="9"/>
      <c r="B72" s="10"/>
      <c r="C72" s="11"/>
      <c r="D72" s="10"/>
      <c r="E72" s="12"/>
      <c r="F72" s="12"/>
    </row>
    <row r="73" spans="1:6" ht="12.75">
      <c r="A73" s="9"/>
      <c r="B73" s="10"/>
      <c r="C73" s="11"/>
      <c r="D73" s="10"/>
      <c r="E73" s="12"/>
      <c r="F73" s="12"/>
    </row>
    <row r="74" spans="2:3" ht="12.75">
      <c r="B74" s="13"/>
      <c r="C74" s="4"/>
    </row>
    <row r="75" spans="1:6" s="27" customFormat="1" ht="12.75">
      <c r="A75" s="14"/>
      <c r="B75" s="14" t="s">
        <v>78</v>
      </c>
      <c r="C75" s="14"/>
      <c r="D75" s="14" t="s">
        <v>22</v>
      </c>
      <c r="E75" s="14"/>
      <c r="F75" s="14"/>
    </row>
    <row r="76" spans="1:6" s="27" customFormat="1" ht="12.75">
      <c r="A76" s="14"/>
      <c r="B76" s="14" t="s">
        <v>79</v>
      </c>
      <c r="C76" s="14"/>
      <c r="D76" s="14" t="s">
        <v>23</v>
      </c>
      <c r="E76" s="14"/>
      <c r="F76" s="14"/>
    </row>
    <row r="77" spans="1:6" s="27" customFormat="1" ht="12.75">
      <c r="A77" s="14"/>
      <c r="B77" s="14" t="s">
        <v>24</v>
      </c>
      <c r="C77" s="14"/>
      <c r="D77" s="14" t="s">
        <v>24</v>
      </c>
      <c r="E77" s="14"/>
      <c r="F77" s="14"/>
    </row>
    <row r="78" spans="2:6" ht="12.75">
      <c r="B78" s="42"/>
      <c r="C78" s="42"/>
      <c r="D78" s="42"/>
      <c r="E78"/>
      <c r="F78"/>
    </row>
    <row r="79" spans="2:3" ht="12.75">
      <c r="B79" s="13"/>
      <c r="C79" s="4"/>
    </row>
    <row r="80" spans="2:3" ht="12.75">
      <c r="B80" s="13"/>
      <c r="C80" s="4"/>
    </row>
    <row r="81" spans="2:3" ht="12.75">
      <c r="B81" s="13"/>
      <c r="C81" s="4"/>
    </row>
    <row r="82" spans="2:3" ht="12.75">
      <c r="B82" s="13"/>
      <c r="C82" s="4"/>
    </row>
    <row r="83" spans="2:3" ht="12.75">
      <c r="B83" s="13"/>
      <c r="C83" s="4"/>
    </row>
    <row r="84" spans="2:3" ht="12.75">
      <c r="B84" s="13"/>
      <c r="C84" s="4"/>
    </row>
    <row r="85" spans="2:3" ht="12.75">
      <c r="B85" s="13"/>
      <c r="C85" s="4"/>
    </row>
    <row r="86" spans="2:3" ht="12.75">
      <c r="B86" s="13"/>
      <c r="C86" s="4"/>
    </row>
    <row r="87" spans="2:3" ht="12.75">
      <c r="B87" s="13"/>
      <c r="C87" s="4"/>
    </row>
    <row r="88" spans="2:3" ht="12.75">
      <c r="B88" s="13"/>
      <c r="C88" s="4"/>
    </row>
    <row r="89" spans="2:3" ht="12.75">
      <c r="B89" s="13"/>
      <c r="C89" s="4"/>
    </row>
    <row r="90" spans="2:3" ht="12.75">
      <c r="B90" s="13"/>
      <c r="C90" s="4"/>
    </row>
    <row r="91" spans="2:3" ht="12.75">
      <c r="B91" s="13"/>
      <c r="C91" s="4"/>
    </row>
    <row r="92" spans="2:3" ht="12.75">
      <c r="B92" s="13"/>
      <c r="C92" s="4"/>
    </row>
    <row r="93" spans="2:3" ht="12.75">
      <c r="B93" s="13"/>
      <c r="C93" s="4"/>
    </row>
    <row r="94" spans="2:3" ht="12.75">
      <c r="B94" s="13"/>
      <c r="C94" s="4"/>
    </row>
    <row r="95" spans="2:3" ht="12.75">
      <c r="B95" s="13"/>
      <c r="C95" s="4"/>
    </row>
    <row r="96" spans="2:3" ht="12.75">
      <c r="B96" s="13"/>
      <c r="C96" s="4"/>
    </row>
    <row r="97" spans="2:3" ht="12.75">
      <c r="B97" s="13"/>
      <c r="C97" s="4"/>
    </row>
    <row r="98" spans="2:3" ht="12.75">
      <c r="B98" s="13"/>
      <c r="C98" s="4"/>
    </row>
    <row r="99" spans="2:3" ht="12.75">
      <c r="B99" s="13"/>
      <c r="C99" s="4"/>
    </row>
    <row r="100" spans="2:3" ht="12.75">
      <c r="B100" s="13"/>
      <c r="C100" s="4"/>
    </row>
    <row r="101" spans="2:3" ht="12.75">
      <c r="B101" s="13"/>
      <c r="C101" s="4"/>
    </row>
    <row r="102" spans="2:3" ht="12.75">
      <c r="B102" s="13"/>
      <c r="C102" s="4"/>
    </row>
    <row r="103" spans="2:3" ht="12.75">
      <c r="B103" s="13"/>
      <c r="C103" s="4"/>
    </row>
    <row r="104" spans="2:3" ht="12.75">
      <c r="B104" s="13"/>
      <c r="C104" s="4"/>
    </row>
    <row r="105" spans="2:3" ht="12.75">
      <c r="B105" s="13"/>
      <c r="C105" s="4"/>
    </row>
    <row r="106" spans="2:3" ht="12.75">
      <c r="B106" s="13"/>
      <c r="C106" s="4"/>
    </row>
    <row r="107" spans="2:3" ht="12.75">
      <c r="B107" s="13"/>
      <c r="C107" s="4"/>
    </row>
    <row r="108" spans="2:3" ht="12.75">
      <c r="B108" s="13"/>
      <c r="C108" s="4"/>
    </row>
    <row r="109" spans="2:3" ht="12.75">
      <c r="B109" s="13"/>
      <c r="C109" s="4"/>
    </row>
    <row r="110" spans="2:3" ht="12.75">
      <c r="B110" s="13"/>
      <c r="C110" s="4"/>
    </row>
    <row r="111" spans="2:3" ht="12.75">
      <c r="B111" s="13"/>
      <c r="C111" s="4"/>
    </row>
    <row r="112" spans="2:3" ht="12.75">
      <c r="B112" s="13"/>
      <c r="C112" s="4"/>
    </row>
    <row r="113" spans="2:3" ht="12.75">
      <c r="B113" s="13"/>
      <c r="C113" s="4"/>
    </row>
    <row r="114" spans="2:3" ht="12.75">
      <c r="B114" s="13"/>
      <c r="C114" s="4"/>
    </row>
    <row r="115" spans="2:3" ht="12.75">
      <c r="B115" s="13"/>
      <c r="C115" s="4"/>
    </row>
    <row r="116" spans="2:3" ht="12.75">
      <c r="B116" s="13"/>
      <c r="C116" s="4"/>
    </row>
    <row r="117" spans="2:3" ht="12.75">
      <c r="B117" s="13"/>
      <c r="C117" s="4"/>
    </row>
    <row r="118" spans="2:3" ht="12.75">
      <c r="B118" s="13"/>
      <c r="C118" s="4"/>
    </row>
    <row r="119" spans="2:3" ht="12.75">
      <c r="B119" s="13"/>
      <c r="C119" s="4"/>
    </row>
    <row r="120" spans="2:3" ht="12.75">
      <c r="B120" s="13"/>
      <c r="C120" s="4"/>
    </row>
    <row r="121" spans="2:3" ht="12.75">
      <c r="B121" s="13"/>
      <c r="C121" s="4"/>
    </row>
    <row r="122" spans="2:3" ht="12.75">
      <c r="B122" s="13"/>
      <c r="C122" s="4"/>
    </row>
    <row r="123" spans="2:3" ht="12.75">
      <c r="B123" s="13"/>
      <c r="C123" s="4"/>
    </row>
    <row r="124" spans="2:3" ht="12.75">
      <c r="B124" s="13"/>
      <c r="C124" s="4"/>
    </row>
    <row r="125" spans="2:3" ht="12.75">
      <c r="B125" s="13"/>
      <c r="C125" s="4"/>
    </row>
    <row r="126" spans="2:3" ht="12.75">
      <c r="B126" s="13"/>
      <c r="C126" s="4"/>
    </row>
    <row r="127" spans="2:3" ht="12.75">
      <c r="B127" s="13"/>
      <c r="C127" s="4"/>
    </row>
    <row r="128" spans="2:3" ht="12.75">
      <c r="B128" s="13"/>
      <c r="C128" s="4"/>
    </row>
    <row r="129" spans="2:3" ht="12.75">
      <c r="B129" s="13"/>
      <c r="C129" s="4"/>
    </row>
    <row r="130" spans="2:3" ht="12.75">
      <c r="B130" s="13"/>
      <c r="C130" s="4"/>
    </row>
    <row r="131" spans="2:3" ht="12.75">
      <c r="B131" s="13"/>
      <c r="C131" s="4"/>
    </row>
    <row r="132" spans="2:3" ht="12.75">
      <c r="B132" s="13"/>
      <c r="C132" s="4"/>
    </row>
    <row r="133" spans="2:3" ht="12.75">
      <c r="B133" s="13"/>
      <c r="C133" s="4"/>
    </row>
    <row r="134" spans="2:3" ht="12.75">
      <c r="B134" s="13"/>
      <c r="C134" s="4"/>
    </row>
    <row r="135" spans="2:3" ht="12.75">
      <c r="B135" s="13"/>
      <c r="C135" s="4"/>
    </row>
    <row r="136" spans="2:3" ht="12.75">
      <c r="B136" s="13"/>
      <c r="C136" s="4"/>
    </row>
    <row r="137" spans="2:3" ht="12.75">
      <c r="B137" s="13"/>
      <c r="C137" s="4"/>
    </row>
    <row r="138" spans="2:3" ht="12.75">
      <c r="B138" s="13"/>
      <c r="C138" s="4"/>
    </row>
    <row r="139" spans="2:3" ht="12.75">
      <c r="B139" s="13"/>
      <c r="C139" s="4"/>
    </row>
    <row r="140" spans="2:3" ht="12.75">
      <c r="B140" s="13"/>
      <c r="C140" s="4"/>
    </row>
    <row r="141" spans="2:3" ht="12.75">
      <c r="B141" s="13"/>
      <c r="C141" s="4"/>
    </row>
    <row r="142" spans="2:3" ht="12.75">
      <c r="B142" s="13"/>
      <c r="C142" s="4"/>
    </row>
    <row r="143" spans="2:3" ht="12.75">
      <c r="B143" s="13"/>
      <c r="C143" s="4"/>
    </row>
    <row r="144" spans="2:3" ht="12.75">
      <c r="B144" s="13"/>
      <c r="C144" s="4"/>
    </row>
    <row r="145" spans="2:3" ht="12.75">
      <c r="B145" s="13"/>
      <c r="C145" s="4"/>
    </row>
    <row r="146" spans="2:3" ht="12.75">
      <c r="B146" s="13"/>
      <c r="C146" s="4"/>
    </row>
    <row r="147" spans="2:3" ht="12.75">
      <c r="B147" s="13"/>
      <c r="C147" s="4"/>
    </row>
    <row r="148" spans="2:3" ht="12.75">
      <c r="B148" s="13"/>
      <c r="C148" s="4"/>
    </row>
    <row r="149" spans="2:3" ht="12.75">
      <c r="B149" s="13"/>
      <c r="C149" s="4"/>
    </row>
    <row r="150" spans="2:3" ht="12.75">
      <c r="B150" s="13"/>
      <c r="C150" s="4"/>
    </row>
    <row r="151" spans="2:3" ht="12.75">
      <c r="B151" s="13"/>
      <c r="C151" s="4"/>
    </row>
    <row r="152" spans="2:3" ht="12.75">
      <c r="B152" s="13"/>
      <c r="C152" s="4"/>
    </row>
    <row r="153" spans="2:3" ht="12.75">
      <c r="B153" s="13"/>
      <c r="C153" s="4"/>
    </row>
    <row r="154" spans="2:3" ht="12.75">
      <c r="B154" s="13"/>
      <c r="C154" s="4"/>
    </row>
    <row r="155" spans="2:3" ht="12.75">
      <c r="B155" s="13"/>
      <c r="C155" s="4"/>
    </row>
    <row r="156" spans="2:3" ht="12.75">
      <c r="B156" s="13"/>
      <c r="C156" s="4"/>
    </row>
    <row r="157" spans="2:3" ht="12.75">
      <c r="B157" s="13"/>
      <c r="C157" s="13"/>
    </row>
    <row r="158" spans="2:3" ht="12.75">
      <c r="B158" s="13"/>
      <c r="C158" s="13"/>
    </row>
    <row r="159" spans="2:3" ht="12.75">
      <c r="B159" s="13"/>
      <c r="C159" s="13"/>
    </row>
    <row r="160" spans="2:3" ht="12.75">
      <c r="B160" s="13"/>
      <c r="C160" s="13"/>
    </row>
    <row r="161" spans="2:3" ht="12.75">
      <c r="B161" s="13"/>
      <c r="C161" s="13"/>
    </row>
    <row r="162" spans="2:3" ht="12.75">
      <c r="B162" s="13"/>
      <c r="C162" s="13"/>
    </row>
    <row r="163" spans="2:3" ht="12.75">
      <c r="B163" s="13"/>
      <c r="C163" s="13"/>
    </row>
    <row r="164" spans="2:3" ht="12.75">
      <c r="B164" s="13"/>
      <c r="C164" s="13"/>
    </row>
    <row r="165" spans="2:3" ht="12.75">
      <c r="B165" s="13"/>
      <c r="C165" s="13"/>
    </row>
    <row r="166" spans="2:3" ht="12.75">
      <c r="B166" s="13"/>
      <c r="C166" s="13"/>
    </row>
    <row r="167" spans="2:3" ht="12.75">
      <c r="B167" s="13"/>
      <c r="C167" s="13"/>
    </row>
    <row r="168" spans="2:3" ht="12.75">
      <c r="B168" s="13"/>
      <c r="C168" s="13"/>
    </row>
    <row r="169" spans="2:3" ht="12.75">
      <c r="B169" s="13"/>
      <c r="C169" s="13"/>
    </row>
    <row r="170" spans="2:3" ht="12.75">
      <c r="B170" s="13"/>
      <c r="C170" s="13"/>
    </row>
    <row r="171" spans="2:3" ht="12.75">
      <c r="B171" s="13"/>
      <c r="C171" s="13"/>
    </row>
    <row r="172" spans="2:3" ht="12.75">
      <c r="B172" s="13"/>
      <c r="C172" s="13"/>
    </row>
    <row r="173" spans="2:3" ht="12.75">
      <c r="B173" s="13"/>
      <c r="C173" s="13"/>
    </row>
    <row r="174" spans="2:3" ht="12.75">
      <c r="B174" s="13"/>
      <c r="C174" s="13"/>
    </row>
    <row r="175" spans="2:3" ht="12.75">
      <c r="B175" s="13"/>
      <c r="C175" s="13"/>
    </row>
    <row r="176" spans="2:3" ht="12.75">
      <c r="B176" s="13"/>
      <c r="C176" s="13"/>
    </row>
    <row r="177" spans="2:3" ht="12.75">
      <c r="B177" s="13"/>
      <c r="C177" s="13"/>
    </row>
    <row r="178" spans="2:3" ht="12.75">
      <c r="B178" s="13"/>
      <c r="C178" s="13"/>
    </row>
    <row r="179" spans="2:3" ht="12.75">
      <c r="B179" s="13"/>
      <c r="C179" s="13"/>
    </row>
    <row r="180" spans="2:3" ht="12.75">
      <c r="B180" s="13"/>
      <c r="C180" s="13"/>
    </row>
    <row r="181" spans="2:3" ht="12.75">
      <c r="B181" s="13"/>
      <c r="C181" s="13"/>
    </row>
    <row r="182" spans="2:3" ht="12.75">
      <c r="B182" s="13"/>
      <c r="C182" s="13"/>
    </row>
    <row r="183" spans="2:3" ht="12.75">
      <c r="B183" s="13"/>
      <c r="C183" s="13"/>
    </row>
    <row r="184" spans="2:3" ht="12.75">
      <c r="B184" s="13"/>
      <c r="C184" s="13"/>
    </row>
  </sheetData>
  <sheetProtection/>
  <mergeCells count="2">
    <mergeCell ref="E9:F9"/>
    <mergeCell ref="B78:D78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cp:lastPrinted>2010-11-05T21:04:13Z</cp:lastPrinted>
  <dcterms:created xsi:type="dcterms:W3CDTF">2010-09-07T21:26:49Z</dcterms:created>
  <dcterms:modified xsi:type="dcterms:W3CDTF">2010-11-08T20:56:40Z</dcterms:modified>
  <cp:category/>
  <cp:version/>
  <cp:contentType/>
  <cp:contentStatus/>
</cp:coreProperties>
</file>